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hvlh3\BASE DE DATOS EXCEL POR AÑOS\SALA SITUACIONAL 2011- 2026\SALA SITUACIONAL 2026\Mayo\"/>
    </mc:Choice>
  </mc:AlternateContent>
  <xr:revisionPtr revIDLastSave="0" documentId="13_ncr:1_{4B2A1309-1677-48B7-A13D-18E753473853}" xr6:coauthVersionLast="47" xr6:coauthVersionMax="47" xr10:uidLastSave="{00000000-0000-0000-0000-000000000000}"/>
  <bookViews>
    <workbookView xWindow="48" yWindow="0" windowWidth="22992" windowHeight="12240"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2025'!$A$820:$C$824</definedName>
    <definedName name="AL_MENU_PRINCIPAL">'MENU SALA SITUACIONAL'!$A$1</definedName>
    <definedName name="_xlnm.Print_Area" localSheetId="0">'Sala Situacional 2025'!$K$3:$V$1035</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2025'!$A$818</definedName>
    <definedName name="Emergencia">'Sala Situacional 2025'!$A$439</definedName>
    <definedName name="Gráfico_01">'Sala Situacional 2025'!$K$3</definedName>
    <definedName name="Grafico_02">'Sala Situacional 2025'!$K$38</definedName>
    <definedName name="Grafico_03">'Sala Situacional 2025'!$K$66</definedName>
    <definedName name="Gráfico_04">'Sala Situacional 2025'!$K$97</definedName>
    <definedName name="Gráfico_05">'Sala Situacional 2025'!$K$127</definedName>
    <definedName name="Gráfico_06">'Sala Situacional 2025'!$K$164</definedName>
    <definedName name="Gráfico_07">'Sala Situacional 2025'!$K$202</definedName>
    <definedName name="Gráfico_08">'Sala Situacional 2025'!$K$240</definedName>
    <definedName name="Gráfico_09">'Sala Situacional 2025'!$K$277</definedName>
    <definedName name="Gráfico_10">'Sala Situacional 2025'!$K$311</definedName>
    <definedName name="Gráfico_11">'Sala Situacional 2025'!$K$346</definedName>
    <definedName name="Gráfico_12">'Sala Situacional 2025'!$K$378</definedName>
    <definedName name="Gráfico_13">'Sala Situacional 2025'!$K$407</definedName>
    <definedName name="Gráfico_14">'Sala Situacional 2025'!$K$439</definedName>
    <definedName name="Gráfico_15">'Sala Situacional 2025'!$K$475</definedName>
    <definedName name="Gráfico_16">'Sala Situacional 2025'!$K$511</definedName>
    <definedName name="Gráfico_17">'Sala Situacional 2025'!$K$545</definedName>
    <definedName name="Gráfico_18">'Sala Situacional 2025'!$K$581</definedName>
    <definedName name="Gráfico_19">'Sala Situacional 2025'!$K$612</definedName>
    <definedName name="Gráfico_20">'Sala Situacional 2025'!$K$649</definedName>
    <definedName name="Gráfico_21">'Sala Situacional 2025'!$K$681</definedName>
    <definedName name="Gráfico_22">'Sala Situacional 2025'!$K$715</definedName>
    <definedName name="Gráfico_23">'Sala Situacional 2025'!$K$750</definedName>
    <definedName name="Gráfico_24">'Sala Situacional 2025'!$K$785</definedName>
    <definedName name="Gráfico_25">'Sala Situacional 2025'!$K$818</definedName>
    <definedName name="Gráfico_26">'Sala Situacional 2025'!$K$854</definedName>
    <definedName name="Gráfico_27">'Sala Situacional 2025'!$K$887</definedName>
    <definedName name="Gráfico_28">'Sala Situacional 2025'!$K$923</definedName>
    <definedName name="Gráfico_29">'Sala Situacional 2025'!$K$960</definedName>
    <definedName name="Gráfico_30">'Sala Situacional 2025'!$K$996</definedName>
    <definedName name="Gráfico_31">'Sala Situacional 2025'!$I$1029</definedName>
    <definedName name="HOSPITALIZACION">'Sala Situacional 2025'!$A$649</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8" i="5" l="1"/>
  <c r="E967" i="5"/>
  <c r="D894" i="5"/>
  <c r="F753" i="5" l="1"/>
  <c r="F723" i="5"/>
  <c r="F719" i="5"/>
  <c r="F720" i="5"/>
  <c r="F721" i="5"/>
  <c r="F722" i="5"/>
  <c r="F718" i="5"/>
  <c r="J718" i="5"/>
  <c r="J719" i="5"/>
  <c r="J720" i="5"/>
  <c r="J721" i="5"/>
  <c r="J722" i="5"/>
  <c r="F724" i="5" l="1"/>
  <c r="F689" i="5"/>
  <c r="F685" i="5"/>
  <c r="F686" i="5"/>
  <c r="F687" i="5"/>
  <c r="F688" i="5"/>
  <c r="F684" i="5"/>
  <c r="F658" i="5"/>
  <c r="F653" i="5"/>
  <c r="F654" i="5"/>
  <c r="F655" i="5"/>
  <c r="F656" i="5"/>
  <c r="F657" i="5"/>
  <c r="F652" i="5"/>
  <c r="B106" i="5" l="1"/>
  <c r="B658" i="5"/>
  <c r="C658" i="5"/>
  <c r="D658" i="5"/>
  <c r="E658" i="5"/>
  <c r="B724" i="5" l="1"/>
  <c r="C724" i="5"/>
  <c r="D724" i="5"/>
  <c r="E724" i="5"/>
  <c r="D585" i="5"/>
  <c r="D518" i="5"/>
  <c r="D519" i="5"/>
  <c r="E754" i="5"/>
  <c r="B689" i="5"/>
  <c r="C689" i="5"/>
  <c r="D689" i="5"/>
  <c r="E689" i="5"/>
  <c r="C479" i="5"/>
  <c r="C480" i="5"/>
  <c r="C481" i="5"/>
  <c r="C482" i="5"/>
  <c r="C478" i="5"/>
  <c r="B320" i="5"/>
  <c r="B286" i="5"/>
  <c r="D167" i="5"/>
  <c r="D168" i="5"/>
  <c r="D169" i="5"/>
  <c r="E964" i="5"/>
  <c r="D892" i="5"/>
  <c r="D893" i="5"/>
  <c r="C863" i="5"/>
  <c r="B863" i="5"/>
  <c r="E966" i="5"/>
  <c r="B896" i="5"/>
  <c r="D858" i="5"/>
  <c r="D857" i="5"/>
  <c r="D860" i="5"/>
  <c r="D861" i="5"/>
  <c r="D862" i="5"/>
  <c r="B74" i="5" l="1"/>
  <c r="D859" i="5"/>
  <c r="D863" i="5" s="1"/>
  <c r="J657" i="5" l="1"/>
  <c r="B754" i="5" l="1"/>
  <c r="C754" i="5" l="1"/>
  <c r="D754" i="5"/>
  <c r="J753" i="5"/>
  <c r="E965" i="5" l="1"/>
  <c r="D895" i="5"/>
  <c r="B827" i="5"/>
  <c r="C827" i="5"/>
  <c r="J686" i="5" l="1"/>
  <c r="J687" i="5"/>
  <c r="J688" i="5"/>
  <c r="J685" i="5" l="1"/>
  <c r="J652" i="5"/>
  <c r="D515" i="5" l="1"/>
  <c r="D516" i="5"/>
  <c r="D517" i="5"/>
  <c r="D243" i="5" l="1"/>
  <c r="D244" i="5"/>
  <c r="D245" i="5"/>
  <c r="B46" i="5"/>
  <c r="D822" i="5" l="1"/>
  <c r="D823" i="5"/>
  <c r="D824" i="5"/>
  <c r="D825" i="5"/>
  <c r="D826" i="5"/>
  <c r="D821" i="5"/>
  <c r="D827" i="5" l="1"/>
  <c r="J723" i="5" l="1"/>
  <c r="B520" i="5" l="1"/>
  <c r="C520" i="5"/>
  <c r="H826" i="5" l="1"/>
  <c r="J684" i="5" l="1"/>
  <c r="J653" i="5"/>
  <c r="J654" i="5"/>
  <c r="J655" i="5"/>
  <c r="J656" i="5"/>
  <c r="C896" i="5" l="1"/>
  <c r="C968" i="5" l="1"/>
  <c r="B968" i="5"/>
  <c r="I822" i="5" l="1"/>
  <c r="I823" i="5"/>
  <c r="I824" i="5"/>
  <c r="I825" i="5"/>
  <c r="C445" i="5" l="1"/>
  <c r="C444" i="5"/>
  <c r="C446" i="5"/>
  <c r="C447" i="5"/>
  <c r="C443" i="5"/>
  <c r="E963" i="5"/>
  <c r="D968" i="5"/>
  <c r="B246" i="5" l="1"/>
  <c r="C246" i="5"/>
  <c r="B484"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11" i="5"/>
  <c r="B1011" i="5"/>
  <c r="B929" i="5"/>
  <c r="D891" i="5"/>
  <c r="D896" i="5" s="1"/>
  <c r="I826" i="5"/>
  <c r="I821" i="5"/>
  <c r="C800" i="5"/>
  <c r="B800" i="5"/>
  <c r="C627" i="5"/>
  <c r="B627" i="5"/>
  <c r="C586" i="5"/>
  <c r="B586" i="5"/>
  <c r="D584" i="5"/>
  <c r="B551" i="5"/>
  <c r="C483" i="5"/>
  <c r="B449" i="5"/>
  <c r="C422" i="5"/>
  <c r="B422" i="5"/>
  <c r="B386" i="5"/>
  <c r="C384" i="5"/>
  <c r="C383" i="5"/>
  <c r="C382" i="5"/>
  <c r="C381" i="5"/>
  <c r="C380" i="5"/>
  <c r="B354" i="5"/>
  <c r="C352" i="5"/>
  <c r="C351" i="5"/>
  <c r="C350" i="5"/>
  <c r="C349" i="5"/>
  <c r="C348" i="5"/>
  <c r="C319" i="5"/>
  <c r="C318" i="5"/>
  <c r="C317" i="5"/>
  <c r="C316" i="5"/>
  <c r="C315" i="5"/>
  <c r="C314" i="5"/>
  <c r="C284" i="5"/>
  <c r="C283" i="5"/>
  <c r="C282" i="5"/>
  <c r="C281" i="5"/>
  <c r="C280" i="5"/>
  <c r="C207" i="5"/>
  <c r="B207" i="5"/>
  <c r="D206" i="5"/>
  <c r="D205" i="5"/>
  <c r="D204" i="5"/>
  <c r="C170" i="5"/>
  <c r="B170" i="5"/>
  <c r="C132" i="5"/>
  <c r="B132" i="5"/>
  <c r="D131" i="5"/>
  <c r="D130" i="5"/>
  <c r="D129" i="5"/>
  <c r="B11" i="5"/>
  <c r="D246" i="5" l="1"/>
  <c r="D586" i="5"/>
  <c r="D132" i="5"/>
  <c r="D520" i="5"/>
  <c r="D207" i="5"/>
  <c r="D170" i="5"/>
  <c r="F754" i="5"/>
</calcChain>
</file>

<file path=xl/sharedStrings.xml><?xml version="1.0" encoding="utf-8"?>
<sst xmlns="http://schemas.openxmlformats.org/spreadsheetml/2006/main" count="53258" uniqueCount="16907">
  <si>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</si>
  <si>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</si>
  <si>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</si>
  <si>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</si>
  <si>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</si>
  <si>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</si>
  <si>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</si>
  <si>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</si>
  <si>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</si>
  <si>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</si>
  <si>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</si>
  <si>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</si>
  <si>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</si>
  <si>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</si>
  <si>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</si>
  <si>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</si>
  <si>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</si>
  <si>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</si>
  <si>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</si>
  <si>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</si>
  <si>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</si>
  <si>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</si>
  <si>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</si>
  <si>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</si>
  <si>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</si>
  <si>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</si>
  <si>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</si>
  <si>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</si>
  <si>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</si>
  <si>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</si>
  <si>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</si>
  <si>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</si>
  <si>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</si>
  <si>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</si>
  <si>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</si>
  <si>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</si>
  <si>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</si>
  <si>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</si>
  <si>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</si>
  <si>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</si>
  <si>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</si>
  <si>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</si>
  <si>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</si>
  <si>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</si>
  <si>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</si>
  <si>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</si>
  <si>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</si>
  <si>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</si>
  <si>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</si>
  <si>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</si>
  <si>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</si>
  <si>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</si>
  <si>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</si>
  <si>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</si>
  <si>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</si>
  <si>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</si>
  <si>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</si>
  <si>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</si>
  <si>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</si>
  <si>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</si>
  <si>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</si>
  <si>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</si>
  <si>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</si>
  <si>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</si>
  <si>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</si>
  <si>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</si>
  <si>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</si>
  <si>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</si>
  <si>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</si>
  <si>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</si>
  <si>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</si>
  <si>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</si>
  <si>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</si>
  <si>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</si>
  <si>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</si>
  <si>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</si>
  <si>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</si>
  <si>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</si>
  <si>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</si>
  <si>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</si>
  <si>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</si>
  <si>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</si>
  <si>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</si>
  <si>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</si>
  <si>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</si>
  <si>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</si>
  <si>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</si>
  <si>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</si>
  <si>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</si>
  <si>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</si>
  <si>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</si>
  <si>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</si>
  <si>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</si>
  <si>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</si>
  <si>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</si>
  <si>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</si>
  <si>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</si>
  <si>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</si>
  <si>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</si>
  <si>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</si>
  <si>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</si>
  <si>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</si>
  <si>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</si>
  <si>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</si>
  <si>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</si>
  <si>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</si>
  <si>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</si>
  <si>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</si>
  <si>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</si>
  <si>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</si>
  <si>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</si>
  <si>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</si>
  <si>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</si>
  <si>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</si>
  <si>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</si>
  <si>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</si>
  <si>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</si>
  <si>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</si>
  <si>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</si>
  <si>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</si>
  <si>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</si>
  <si>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</si>
  <si>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</si>
  <si>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</si>
  <si>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</si>
  <si>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</si>
  <si>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</si>
  <si>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</si>
  <si>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</si>
  <si>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</si>
  <si>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</si>
  <si>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</si>
  <si>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</si>
  <si>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</si>
  <si>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</si>
  <si>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</si>
  <si>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</si>
  <si>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</si>
  <si>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</si>
  <si>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</si>
  <si>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</si>
  <si>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</si>
  <si>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</si>
  <si>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</si>
  <si>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</si>
  <si>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</si>
  <si>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</si>
  <si>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</si>
  <si>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</si>
  <si>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</si>
  <si>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</si>
  <si>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</si>
  <si>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</si>
  <si>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</si>
  <si>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</si>
  <si>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</si>
  <si>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</si>
  <si>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</si>
  <si>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</si>
  <si>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</si>
  <si>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</si>
  <si>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</si>
  <si>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</si>
  <si>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</si>
  <si>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</si>
  <si>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</si>
  <si>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</si>
  <si>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</si>
  <si>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</si>
  <si>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</si>
  <si>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</si>
  <si>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</si>
  <si>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</si>
  <si>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</si>
  <si>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</si>
  <si>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</si>
  <si>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</si>
  <si>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</si>
  <si>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</si>
  <si>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</si>
  <si>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</si>
  <si>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</si>
  <si>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</si>
  <si>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</si>
  <si>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</si>
  <si>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</si>
  <si>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</si>
  <si>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</si>
  <si>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</si>
  <si>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</si>
  <si>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</si>
  <si>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</si>
  <si>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</si>
  <si>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</si>
  <si>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</si>
  <si>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</si>
  <si>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</si>
  <si>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</si>
  <si>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</si>
  <si>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</si>
  <si>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</si>
  <si>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</si>
  <si>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</si>
  <si>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</si>
  <si>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</si>
  <si>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</si>
  <si>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</si>
  <si>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</si>
  <si>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</si>
  <si>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</si>
  <si>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</si>
  <si>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</si>
  <si>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</si>
  <si>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</si>
  <si>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</si>
  <si>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</si>
  <si>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</si>
  <si>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</si>
  <si>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</si>
  <si>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</si>
  <si>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</si>
  <si>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</si>
  <si>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</si>
  <si>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</si>
  <si>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</si>
  <si>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</si>
  <si>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</si>
  <si>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</si>
  <si>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</si>
  <si>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</si>
  <si>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</si>
  <si>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</si>
  <si>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</si>
  <si>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</si>
  <si>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</si>
  <si>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</si>
  <si>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</si>
  <si>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</si>
  <si>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</si>
  <si>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</si>
  <si>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</si>
  <si>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</si>
  <si>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</si>
  <si>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</si>
  <si>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</si>
  <si>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</si>
  <si>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</si>
  <si>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</si>
  <si>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</si>
  <si>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</si>
  <si>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</si>
  <si>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</si>
  <si>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</si>
  <si>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</si>
  <si>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</si>
  <si>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</si>
  <si>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</si>
  <si>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</si>
  <si>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</si>
  <si>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</si>
  <si>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</si>
  <si>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</si>
  <si>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</si>
  <si>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</si>
  <si>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</si>
  <si>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</si>
  <si>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</si>
  <si>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</si>
  <si>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</si>
  <si>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</si>
  <si>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</si>
  <si>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</si>
  <si>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</si>
  <si>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</si>
  <si>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</si>
  <si>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</si>
  <si>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</si>
  <si>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</si>
  <si>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</si>
  <si>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</si>
  <si>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</si>
  <si>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</si>
  <si>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</si>
  <si>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</si>
  <si>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</si>
  <si>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</si>
  <si>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</si>
  <si>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</si>
  <si>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</si>
  <si>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</si>
  <si>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</si>
  <si>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</si>
  <si>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</si>
  <si>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</si>
  <si>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</si>
  <si>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</si>
  <si>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</si>
  <si>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</si>
  <si>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</si>
  <si>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</si>
  <si>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</si>
  <si>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</si>
  <si>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</si>
  <si>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</si>
  <si>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</si>
  <si>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</si>
  <si>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</si>
  <si>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</si>
  <si>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</si>
  <si>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</si>
  <si>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</si>
  <si>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</si>
  <si>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</si>
  <si>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</si>
  <si>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</si>
  <si>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</si>
  <si>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</si>
  <si>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</si>
  <si>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</si>
  <si>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</si>
  <si>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</si>
  <si>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</si>
  <si>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</si>
  <si>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</si>
  <si>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</si>
  <si>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</si>
  <si>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</si>
  <si>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</si>
  <si>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</si>
  <si>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</si>
  <si>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</si>
  <si>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</si>
  <si>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</si>
  <si>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</si>
  <si>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</si>
  <si>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</si>
  <si>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</si>
  <si>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</si>
  <si>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</si>
  <si>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</si>
  <si>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</si>
  <si>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</si>
  <si>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</si>
  <si>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</si>
  <si>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</si>
  <si>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</si>
  <si>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</si>
  <si>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</si>
  <si>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</si>
  <si>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</si>
  <si>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</si>
  <si>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</si>
  <si>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</si>
  <si>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</si>
  <si>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</si>
  <si>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</si>
  <si>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</si>
  <si>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</si>
  <si>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</si>
  <si>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</si>
  <si>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</si>
  <si>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</si>
  <si>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</si>
  <si>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</si>
  <si>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</si>
  <si>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</si>
  <si>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</si>
  <si>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</si>
  <si>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</si>
  <si>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</si>
  <si>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</si>
  <si>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</si>
  <si>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</si>
  <si>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</si>
  <si>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</si>
  <si>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</si>
  <si>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</si>
  <si>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</si>
  <si>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</si>
  <si>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</si>
  <si>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</si>
  <si>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</si>
  <si>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</si>
  <si>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</si>
  <si>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</si>
  <si>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</si>
  <si>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</si>
  <si>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</si>
  <si>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</si>
  <si>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</si>
  <si>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</si>
  <si>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</si>
  <si>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</si>
  <si>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</si>
  <si>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</si>
  <si>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</si>
  <si>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</si>
  <si>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</si>
  <si>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</si>
  <si>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</si>
  <si>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</si>
  <si>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</si>
  <si>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</si>
  <si>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</si>
  <si>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</si>
  <si>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</si>
  <si>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</si>
  <si>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</si>
  <si>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</si>
  <si>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</si>
  <si>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</si>
  <si>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</si>
  <si>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</si>
  <si>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</si>
  <si>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</si>
  <si>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</si>
  <si>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</si>
  <si>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</si>
  <si>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</si>
  <si>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</si>
  <si>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</si>
  <si>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</si>
  <si>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</si>
  <si>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</si>
  <si>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</si>
  <si>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</si>
  <si>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</si>
  <si>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</si>
  <si>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</si>
  <si>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</si>
  <si>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</si>
  <si>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</si>
  <si>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</si>
  <si>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</si>
  <si>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</si>
  <si>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</si>
  <si>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</si>
  <si>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</si>
  <si>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</si>
  <si>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</si>
  <si>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</si>
  <si>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</si>
  <si>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</si>
  <si>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</si>
  <si>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</si>
  <si>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</si>
  <si>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</si>
  <si>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</si>
  <si>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</si>
  <si>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</si>
  <si>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</si>
  <si>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</si>
  <si>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</si>
  <si>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</si>
  <si>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</si>
  <si>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</si>
  <si>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</si>
  <si>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</si>
  <si>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</si>
  <si>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</si>
  <si>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</si>
  <si>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</si>
  <si>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</si>
  <si>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</si>
  <si>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</si>
  <si>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</si>
  <si>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</si>
  <si>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</si>
  <si>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</si>
  <si>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</si>
  <si>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</si>
  <si>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</si>
  <si>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</si>
  <si>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</si>
  <si>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</si>
  <si>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</si>
  <si>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</si>
  <si>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</si>
  <si>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</si>
  <si>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</si>
  <si>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</si>
  <si>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</si>
  <si>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</si>
  <si>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</si>
  <si>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</si>
  <si>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</si>
  <si>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</si>
  <si>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</si>
  <si>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</si>
  <si>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</si>
  <si>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</si>
  <si>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</si>
  <si>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</si>
  <si>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</si>
  <si>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</si>
  <si>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</si>
  <si>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</si>
  <si>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</si>
  <si>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</si>
  <si>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</si>
  <si>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</si>
  <si>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</si>
  <si>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</si>
  <si>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</si>
  <si>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</si>
  <si>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</si>
  <si>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</si>
  <si>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</si>
  <si>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</si>
  <si>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</si>
  <si>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</si>
  <si>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</si>
  <si>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</si>
  <si>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</si>
  <si>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</si>
  <si>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</si>
  <si>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</si>
  <si>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</si>
  <si>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</si>
  <si>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</si>
  <si>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</si>
  <si>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</si>
  <si>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</si>
  <si>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</si>
  <si>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</si>
  <si>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</si>
  <si>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</si>
  <si>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</si>
  <si>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</si>
  <si>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</si>
  <si>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</si>
  <si>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</si>
  <si>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</si>
  <si>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</si>
  <si>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</si>
  <si>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</si>
  <si>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</si>
  <si>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</si>
  <si>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</si>
  <si>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</si>
  <si>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</si>
  <si>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</si>
  <si>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</si>
  <si>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</si>
  <si>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</si>
  <si>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</si>
  <si>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</si>
  <si>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</si>
  <si>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</si>
  <si>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</si>
  <si>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</si>
  <si>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</si>
  <si>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</si>
  <si>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</si>
  <si>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</si>
  <si>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</si>
  <si>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</si>
  <si>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</si>
  <si>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</si>
  <si>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</si>
  <si>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</si>
  <si>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</si>
  <si>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</si>
  <si>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</si>
  <si>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</si>
  <si>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</si>
  <si>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</si>
  <si>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</si>
  <si>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</si>
  <si>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</si>
  <si>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</si>
  <si>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</si>
  <si>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</si>
  <si>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</si>
  <si>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</si>
  <si>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</si>
  <si>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</si>
  <si>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</si>
  <si>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</si>
  <si>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</si>
  <si>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</si>
  <si>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</si>
  <si>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</si>
  <si>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</si>
  <si>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</si>
  <si>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</si>
  <si>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</si>
  <si>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</si>
  <si>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</si>
  <si>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</si>
  <si>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</si>
  <si>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</si>
  <si>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</si>
  <si>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</si>
  <si>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</si>
  <si>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</si>
  <si>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</si>
  <si>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</si>
  <si>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</si>
  <si>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</si>
  <si>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</si>
  <si>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</si>
  <si>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</si>
  <si>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</si>
  <si>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</si>
  <si>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</si>
  <si>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</si>
  <si>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</si>
  <si>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</si>
  <si>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</si>
  <si>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</si>
  <si>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</si>
  <si>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</si>
  <si>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</si>
  <si>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</si>
  <si>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</si>
  <si>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</si>
  <si>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</si>
  <si>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</si>
  <si>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</si>
  <si>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</si>
  <si>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</si>
  <si>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</si>
  <si>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</si>
  <si>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</si>
  <si>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</si>
  <si>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</si>
  <si>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</si>
  <si>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</si>
  <si>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</si>
  <si>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</si>
  <si>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</si>
  <si>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</si>
  <si>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</si>
  <si>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</si>
  <si>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</si>
  <si>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</si>
  <si>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</si>
  <si>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</si>
  <si>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</si>
  <si>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</si>
  <si>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</si>
  <si>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</si>
  <si>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</si>
  <si>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</si>
  <si>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</si>
  <si>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</si>
  <si>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</si>
  <si>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</si>
  <si>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</si>
  <si>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</si>
  <si>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</si>
  <si>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</si>
  <si>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</si>
  <si>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</si>
  <si>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</si>
  <si>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</si>
  <si>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</si>
  <si>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</si>
  <si>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</si>
  <si>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</si>
  <si>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</si>
  <si>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</si>
  <si>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</si>
  <si>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</si>
  <si>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</si>
  <si>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</si>
  <si>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</si>
  <si>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</si>
  <si>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</si>
  <si>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</si>
  <si>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</si>
  <si>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</si>
  <si>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</si>
  <si>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</si>
  <si>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</si>
  <si>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</si>
  <si>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</si>
  <si>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</si>
  <si>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</si>
  <si>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</si>
  <si>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</si>
  <si>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</si>
  <si>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</si>
  <si>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</si>
  <si>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</si>
  <si>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</si>
  <si>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</si>
  <si>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</si>
  <si>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</si>
  <si>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</si>
  <si>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</si>
  <si>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</si>
  <si>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</si>
  <si>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</si>
  <si>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</si>
  <si>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</si>
  <si>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</si>
  <si>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</si>
  <si>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</si>
  <si>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</si>
  <si>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</si>
  <si>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</si>
  <si>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</si>
  <si>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</si>
  <si>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</si>
  <si>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</si>
  <si>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</si>
  <si>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</si>
  <si>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</si>
  <si>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</si>
  <si>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</si>
  <si>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</si>
  <si>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</si>
  <si>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</si>
  <si>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</si>
  <si>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</si>
  <si>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</si>
  <si>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</si>
  <si>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</si>
  <si>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</si>
  <si>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</si>
  <si>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</si>
  <si>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</si>
  <si>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</si>
  <si>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</si>
  <si>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</si>
  <si>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</si>
  <si>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</si>
  <si>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</si>
  <si>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</si>
  <si>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</si>
  <si>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</si>
  <si>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</si>
  <si>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</si>
  <si>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</si>
  <si>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</si>
  <si>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</si>
  <si>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</si>
  <si>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</si>
  <si>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</si>
  <si>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</si>
  <si>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</si>
  <si>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</si>
  <si>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</si>
  <si>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</si>
  <si>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</si>
  <si>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</si>
  <si>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</si>
  <si>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</si>
  <si>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</si>
  <si>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</si>
  <si>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</si>
  <si>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</si>
  <si>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</si>
  <si>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</si>
  <si>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</si>
  <si>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</si>
  <si>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</si>
  <si>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</si>
  <si>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</si>
  <si>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</si>
  <si>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</si>
  <si>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</si>
  <si>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</si>
  <si>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</si>
  <si>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</si>
  <si>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</si>
  <si>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</si>
  <si>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</si>
  <si>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</si>
  <si>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</si>
  <si>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</si>
  <si>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</si>
  <si>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</si>
  <si>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</si>
  <si>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</si>
  <si>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</si>
  <si>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</si>
  <si>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</si>
  <si>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</si>
  <si>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</si>
  <si>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</si>
  <si>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</si>
  <si>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</si>
  <si>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</si>
  <si>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</si>
  <si>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</si>
  <si>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</si>
  <si>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</si>
  <si>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</si>
  <si>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</si>
  <si>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</si>
  <si>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</si>
  <si>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</si>
  <si>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</si>
  <si>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</si>
  <si>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</si>
  <si>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</si>
  <si>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</si>
  <si>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</si>
  <si>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</si>
  <si>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</si>
  <si>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</si>
  <si>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</si>
  <si>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</si>
  <si>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</si>
  <si>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</si>
  <si>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</si>
  <si>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</si>
  <si>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</si>
  <si>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</si>
  <si>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</si>
  <si>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</si>
  <si>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</si>
  <si>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</si>
  <si>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</si>
  <si>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</si>
  <si>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</si>
  <si>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</si>
  <si>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</si>
  <si>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</si>
  <si>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</si>
  <si>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</si>
  <si>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</si>
  <si>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</si>
  <si>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</si>
  <si>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</si>
  <si>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</si>
  <si>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</si>
  <si>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</si>
  <si>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</si>
  <si>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</si>
  <si>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</si>
  <si>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</si>
  <si>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</si>
  <si>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</si>
  <si>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</si>
  <si>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</si>
  <si>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</si>
  <si>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</si>
  <si>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</si>
  <si>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</si>
  <si>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</si>
  <si>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</si>
  <si>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</si>
  <si>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</si>
  <si>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</si>
  <si>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</si>
  <si>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</si>
  <si>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</si>
  <si>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</si>
  <si>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</si>
  <si>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</si>
  <si>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</si>
  <si>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</si>
  <si>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</si>
  <si>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</si>
  <si>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</si>
  <si>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</si>
  <si>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</si>
  <si>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</si>
  <si>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</si>
  <si>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</si>
  <si>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</si>
  <si>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</si>
  <si>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</si>
  <si>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</si>
  <si>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</si>
  <si>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</si>
  <si>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</si>
  <si>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</si>
  <si>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</si>
  <si>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</si>
  <si>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</si>
  <si>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</si>
  <si>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</si>
  <si>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</si>
  <si>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</si>
  <si>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</si>
  <si>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</si>
  <si>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</si>
  <si>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</si>
  <si>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</si>
  <si>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</si>
  <si>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</si>
  <si>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</si>
  <si>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</si>
  <si>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</si>
  <si>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</si>
  <si>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</si>
  <si>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</si>
  <si>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</si>
  <si>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</si>
  <si>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</si>
  <si>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</si>
  <si>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</si>
  <si>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</si>
  <si>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</si>
  <si>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</si>
  <si>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</si>
  <si>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</si>
  <si>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</si>
  <si>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</si>
  <si>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</si>
  <si>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</si>
  <si>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</si>
  <si>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</si>
  <si>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</si>
  <si>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</si>
  <si>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</si>
  <si>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</si>
  <si>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</si>
  <si>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</si>
  <si>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</si>
  <si>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</si>
  <si>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</si>
  <si>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</si>
  <si>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</si>
  <si>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</si>
  <si>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</si>
  <si>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</si>
  <si>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</si>
  <si>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</si>
  <si>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</si>
  <si>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</si>
  <si>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</si>
  <si>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</si>
  <si>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</si>
  <si>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</si>
  <si>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</si>
  <si>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</si>
  <si>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</si>
  <si>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</si>
  <si>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</si>
  <si>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</si>
  <si>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</si>
  <si>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</si>
  <si>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</si>
  <si>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</si>
  <si>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</si>
  <si>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</si>
  <si>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</si>
  <si>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</si>
  <si>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</si>
  <si>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</si>
  <si>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</si>
  <si>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</si>
  <si>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</si>
  <si>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</si>
  <si>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</si>
  <si>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</si>
  <si>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</si>
  <si>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</si>
  <si>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</si>
  <si>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</si>
  <si>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</si>
  <si>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</si>
  <si>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</si>
  <si>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</si>
  <si>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</si>
  <si>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</si>
  <si>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</si>
  <si>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</si>
  <si>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</si>
  <si>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</si>
  <si>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</si>
  <si>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</si>
  <si>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</si>
  <si>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</si>
  <si>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</si>
  <si>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</si>
  <si>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</si>
  <si>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</si>
  <si>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</si>
  <si>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</si>
  <si>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</si>
  <si>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</si>
  <si>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</si>
  <si>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</si>
  <si>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</si>
  <si>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</si>
  <si>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</si>
  <si>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</si>
  <si>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</si>
  <si>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</si>
  <si>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</si>
  <si>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</si>
  <si>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</si>
  <si>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</si>
  <si>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</si>
  <si>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</si>
  <si>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</si>
  <si>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</si>
  <si>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</si>
  <si>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</si>
  <si>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</si>
  <si>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</si>
  <si>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</si>
  <si>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</si>
  <si>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</si>
  <si>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</si>
  <si>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</si>
  <si>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</si>
  <si>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</si>
  <si>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</si>
  <si>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</si>
  <si>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</si>
  <si>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</si>
  <si>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</si>
  <si>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</si>
  <si>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</si>
  <si>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</si>
  <si>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</si>
  <si>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</si>
  <si>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</si>
  <si>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</si>
  <si>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</si>
  <si>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</si>
  <si>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</si>
  <si>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</si>
  <si>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</si>
  <si>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</si>
  <si>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</si>
  <si>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</si>
  <si>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</si>
  <si>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</si>
  <si>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</si>
  <si>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</si>
  <si>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</si>
  <si>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</si>
  <si>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</si>
  <si>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</si>
  <si>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</si>
  <si>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</si>
  <si>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</si>
  <si>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</si>
  <si>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</si>
  <si>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</si>
  <si>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</si>
  <si>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</si>
  <si>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</si>
  <si>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</si>
  <si>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</si>
  <si>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</si>
  <si>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</si>
  <si>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</si>
  <si>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</si>
  <si>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</si>
  <si>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</si>
  <si>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</si>
  <si>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</si>
  <si>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</si>
  <si>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</si>
  <si>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</si>
  <si>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</si>
  <si>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</si>
  <si>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</si>
  <si>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</si>
  <si>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</si>
  <si>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</si>
  <si>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</si>
  <si>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</si>
  <si>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</si>
  <si>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</si>
  <si>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</si>
  <si>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</si>
  <si>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</si>
  <si>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</si>
  <si>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</si>
  <si>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</si>
  <si>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</si>
  <si>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</si>
  <si>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</si>
  <si>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</si>
  <si>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</si>
  <si>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</si>
  <si>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</si>
  <si>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</si>
  <si>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</si>
  <si>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</si>
  <si>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</si>
  <si>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</si>
  <si>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</si>
  <si>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</si>
  <si>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</si>
  <si>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</si>
  <si>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</si>
  <si>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</si>
  <si>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</si>
  <si>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</si>
  <si>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</si>
  <si>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</si>
  <si>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</si>
  <si>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</si>
  <si>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</si>
  <si>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</si>
  <si>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</si>
  <si>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</si>
  <si>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</si>
  <si>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</si>
  <si>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</si>
  <si>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</si>
  <si>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</si>
  <si>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</si>
  <si>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</si>
  <si>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</si>
  <si>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</si>
  <si>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</si>
  <si>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</si>
  <si>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</si>
  <si>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</si>
  <si>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</si>
  <si>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</si>
  <si>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</si>
  <si>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</si>
  <si>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</si>
  <si>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</si>
  <si>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</si>
  <si>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</si>
  <si>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</si>
  <si>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</si>
  <si>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</si>
  <si>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</si>
  <si>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</si>
  <si>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</si>
  <si>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</si>
  <si>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</si>
  <si>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</si>
  <si>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</si>
  <si>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</si>
  <si>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</si>
  <si>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</si>
  <si>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</si>
  <si>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</si>
  <si>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</si>
  <si>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</si>
  <si>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</si>
  <si>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</si>
  <si>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</si>
  <si>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</si>
  <si>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</si>
  <si>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</si>
  <si>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</si>
  <si>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</si>
  <si>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</si>
  <si>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</si>
  <si>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</si>
  <si>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</si>
  <si>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</si>
  <si>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</si>
  <si>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</si>
  <si>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</si>
  <si>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</si>
  <si>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</si>
  <si>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</si>
  <si>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</si>
  <si>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</si>
  <si>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</si>
  <si>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</si>
  <si>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</si>
  <si>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</si>
  <si>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</si>
  <si>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</si>
  <si>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</si>
  <si>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</si>
  <si>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</si>
  <si>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</si>
  <si>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</si>
  <si>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</si>
  <si>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</si>
  <si>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</si>
  <si>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</si>
  <si>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</si>
  <si>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</si>
  <si>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</si>
  <si>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</si>
  <si>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</si>
  <si>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</si>
  <si>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</si>
  <si>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</si>
  <si>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</si>
  <si>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</si>
  <si>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</si>
  <si>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</si>
  <si>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</si>
  <si>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</si>
  <si>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</si>
  <si>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</si>
  <si>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</si>
  <si>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</si>
  <si>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</si>
  <si>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</si>
  <si>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</si>
  <si>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</si>
  <si>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</si>
  <si>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</si>
  <si>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</si>
  <si>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</si>
  <si>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</si>
  <si>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</si>
  <si>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</si>
  <si>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</si>
  <si>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</si>
  <si>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</si>
  <si>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</si>
  <si>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</si>
  <si>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</si>
  <si>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</si>
  <si>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</si>
  <si>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</si>
  <si>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</si>
  <si>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</si>
  <si>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</si>
  <si>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</si>
  <si>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</si>
  <si>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</si>
  <si>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</si>
  <si>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</si>
  <si>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</si>
  <si>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</si>
  <si>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</si>
  <si>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</si>
  <si>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</si>
  <si>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</si>
  <si>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</si>
  <si>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</si>
  <si>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</si>
  <si>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</si>
  <si>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</si>
  <si>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</si>
  <si>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</si>
  <si>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</si>
  <si>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</si>
  <si>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</si>
  <si>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</si>
  <si>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</si>
  <si>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</si>
  <si>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</si>
  <si>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</si>
  <si>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</si>
  <si>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</si>
  <si>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</si>
  <si>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</si>
  <si>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</si>
  <si>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</si>
  <si>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</si>
  <si>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</si>
  <si>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</si>
  <si>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</si>
  <si>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</si>
  <si>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</si>
  <si>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</si>
  <si>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</si>
  <si>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</si>
  <si>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</si>
  <si>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</si>
  <si>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</si>
  <si>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</si>
  <si>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</si>
  <si>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</si>
  <si>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</si>
  <si>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</si>
  <si>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</si>
  <si>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</si>
  <si>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</si>
  <si>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</si>
  <si>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</si>
  <si>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</si>
  <si>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</si>
  <si>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</si>
  <si>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</si>
  <si>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</si>
  <si>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</si>
  <si>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</si>
  <si>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</si>
  <si>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</si>
  <si>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</si>
  <si>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</si>
  <si>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</si>
  <si>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</si>
  <si>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</si>
  <si>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</si>
  <si>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</si>
  <si>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</si>
  <si>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</si>
  <si>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</si>
  <si>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</si>
  <si>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</si>
  <si>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</si>
  <si>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</si>
  <si>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</si>
  <si>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</si>
  <si>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</si>
  <si>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</si>
  <si>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</si>
  <si>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</si>
  <si>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</si>
  <si>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</si>
  <si>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</si>
  <si>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</si>
  <si>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</si>
  <si>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</si>
  <si>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</si>
  <si>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</si>
  <si>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</si>
  <si>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</si>
  <si>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</si>
  <si>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</si>
  <si>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</si>
  <si>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</si>
  <si>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</si>
  <si>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</si>
  <si>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</si>
  <si>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</si>
  <si>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</si>
  <si>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</si>
  <si>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</si>
  <si>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</si>
  <si>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</si>
  <si>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</si>
  <si>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</si>
  <si>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</si>
  <si>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</si>
  <si>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</si>
  <si>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</si>
  <si>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</si>
  <si>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</si>
  <si>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</si>
  <si>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</si>
  <si>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</si>
  <si>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</si>
  <si>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</si>
  <si>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</si>
  <si>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</si>
  <si>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</si>
  <si>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</si>
  <si>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</si>
  <si>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</si>
  <si>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</si>
  <si>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</si>
  <si>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</si>
  <si>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</si>
  <si>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</si>
  <si>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</si>
  <si>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</si>
  <si>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</si>
  <si>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</si>
  <si>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</si>
  <si>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</si>
  <si>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</si>
  <si>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</si>
  <si>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</si>
  <si>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</si>
  <si>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</si>
  <si>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</si>
  <si>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</si>
  <si>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</si>
  <si>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</si>
  <si>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</si>
  <si>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</si>
  <si>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</si>
  <si>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</si>
  <si>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</si>
  <si>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</si>
  <si>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</si>
  <si>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</si>
  <si>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</si>
  <si>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</si>
  <si>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</si>
  <si>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</si>
  <si>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</si>
  <si>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</si>
  <si>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</si>
  <si>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</si>
  <si>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</si>
  <si>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</si>
  <si>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</si>
  <si>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</si>
  <si>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</si>
  <si>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</si>
  <si>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</si>
  <si>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</si>
  <si>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</si>
  <si>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</si>
  <si>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</si>
  <si>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</si>
  <si>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</si>
  <si>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</si>
  <si>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</si>
  <si>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</si>
  <si>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</si>
  <si>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</si>
  <si>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</si>
  <si>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</si>
  <si>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</si>
  <si>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</si>
  <si>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</si>
  <si>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</si>
  <si>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</si>
  <si>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</si>
  <si>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</si>
  <si>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</si>
  <si>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</si>
  <si>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</si>
  <si>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</si>
  <si>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</si>
  <si>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</si>
  <si>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</si>
  <si>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</si>
  <si>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</si>
  <si>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</si>
  <si>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</si>
  <si>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</si>
  <si>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</si>
  <si>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</si>
  <si>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</si>
  <si>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</si>
  <si>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</si>
  <si>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</si>
  <si>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</si>
  <si>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</si>
  <si>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</si>
  <si>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</si>
  <si>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</si>
  <si>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</si>
  <si>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</si>
  <si>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</si>
  <si>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</si>
  <si>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</si>
  <si>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</si>
  <si>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</si>
  <si>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</si>
  <si>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</si>
  <si>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</si>
  <si>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</si>
  <si>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</si>
  <si>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</si>
  <si>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</si>
  <si>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</si>
  <si>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</si>
  <si>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</si>
  <si>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</si>
  <si>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</si>
  <si>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</si>
  <si>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</si>
  <si>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</si>
  <si>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</si>
  <si>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</si>
  <si>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</si>
  <si>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</si>
  <si>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</si>
  <si>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</si>
  <si>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</si>
  <si>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</si>
  <si>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</si>
  <si>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</si>
  <si>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</si>
  <si>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</si>
  <si>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</si>
  <si>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</si>
  <si>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</si>
  <si>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</si>
  <si>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</si>
  <si>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</si>
  <si>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</si>
  <si>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</si>
  <si>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</si>
  <si>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</si>
  <si>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</si>
  <si>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</si>
  <si>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</si>
  <si>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</si>
  <si>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</si>
  <si>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</si>
  <si>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</si>
  <si>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</si>
  <si>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</si>
  <si>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</si>
  <si>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</si>
  <si>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</si>
  <si>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</si>
  <si>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</si>
  <si>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</si>
  <si>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</si>
  <si>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</si>
  <si>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</si>
  <si>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</si>
  <si>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</si>
  <si>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</si>
  <si>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</si>
  <si>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</si>
  <si>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</si>
  <si>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</si>
  <si>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</si>
  <si>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</si>
  <si>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</si>
  <si>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</si>
  <si>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</si>
  <si>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</si>
  <si>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</si>
  <si>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</si>
  <si>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</si>
  <si>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</si>
  <si>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</si>
  <si>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</si>
  <si>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</si>
  <si>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</si>
  <si>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</si>
  <si>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</si>
  <si>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</si>
  <si>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</si>
  <si>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</si>
  <si>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</si>
  <si>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</si>
  <si>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</si>
  <si>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</si>
  <si>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</si>
  <si>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</si>
  <si>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</si>
  <si>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</si>
  <si>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</si>
  <si>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</si>
  <si>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</si>
  <si>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</si>
  <si>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</si>
  <si>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</si>
  <si>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</si>
  <si>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</si>
  <si>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</si>
  <si>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</si>
  <si>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</si>
  <si>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</si>
  <si>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</si>
  <si>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</si>
  <si>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</si>
  <si>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</si>
  <si>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</si>
  <si>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</si>
  <si>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</si>
  <si>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</si>
  <si>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</si>
  <si>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</si>
  <si>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</si>
  <si>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</si>
  <si>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</si>
  <si>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</si>
  <si>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</si>
  <si>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</si>
  <si>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</si>
  <si>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</si>
  <si>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</si>
  <si>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</si>
  <si>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</si>
  <si>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</si>
  <si>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</si>
  <si>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</si>
  <si>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</si>
  <si>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</si>
  <si>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</si>
  <si>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</si>
  <si>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</si>
  <si>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</si>
  <si>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</si>
  <si>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</si>
  <si>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</si>
  <si>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</si>
  <si>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</si>
  <si>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</si>
  <si>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</si>
  <si>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</si>
  <si>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</si>
  <si>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</si>
  <si>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</si>
  <si>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</si>
  <si>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</si>
  <si>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</si>
  <si>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</si>
  <si>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</si>
  <si>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</si>
  <si>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</si>
  <si>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</si>
  <si>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</si>
  <si>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</si>
  <si>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</si>
  <si>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</si>
  <si>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</si>
  <si>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</si>
  <si>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</si>
  <si>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</si>
  <si>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</si>
  <si>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</si>
  <si>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</si>
  <si>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</si>
  <si>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</si>
  <si>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</si>
  <si>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</si>
  <si>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</si>
  <si>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</si>
  <si>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</si>
  <si>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</si>
  <si>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</si>
  <si>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</si>
  <si>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</si>
  <si>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</si>
  <si>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</si>
  <si>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</si>
  <si>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</si>
  <si>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</si>
  <si>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</si>
  <si>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</si>
  <si>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</si>
  <si>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</si>
  <si>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</si>
  <si>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</si>
  <si>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</si>
  <si>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</si>
  <si>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</si>
  <si>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</si>
  <si>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</si>
  <si>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</si>
  <si>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</si>
  <si>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</si>
  <si>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</si>
  <si>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</si>
  <si>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</si>
  <si>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</si>
  <si>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</si>
  <si>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</si>
  <si>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</si>
  <si>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</si>
  <si>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</si>
  <si>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</si>
  <si>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</si>
  <si>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</si>
  <si>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</si>
  <si>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</si>
  <si>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</si>
  <si>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</si>
  <si>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</si>
  <si>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</si>
  <si>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</si>
  <si>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</si>
  <si>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</si>
  <si>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</si>
  <si>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</si>
  <si>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</si>
  <si>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</si>
  <si>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</si>
  <si>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</si>
  <si>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</si>
  <si>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</si>
  <si>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</si>
  <si>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</si>
  <si>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</si>
  <si>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</si>
  <si>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</si>
  <si>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</si>
  <si>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</si>
  <si>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</si>
  <si>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</si>
  <si>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</si>
  <si>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</si>
  <si>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</si>
  <si>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</si>
  <si>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</si>
  <si>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</si>
  <si>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</si>
  <si>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</si>
  <si>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</si>
  <si>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</si>
  <si>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</si>
  <si>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</si>
  <si>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</si>
  <si>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</si>
  <si>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</si>
  <si>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</si>
  <si>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</si>
  <si>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</si>
  <si>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</si>
  <si>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</si>
  <si>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</si>
  <si>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</si>
  <si>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</si>
  <si>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</si>
  <si>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</si>
  <si>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</si>
  <si>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</si>
  <si>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</si>
  <si>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</si>
  <si>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</si>
  <si>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</si>
  <si>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</si>
  <si>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</si>
  <si>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</si>
  <si>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</si>
  <si>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</si>
  <si>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</si>
  <si>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</si>
  <si>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</si>
  <si>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</si>
  <si>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</si>
  <si>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</si>
  <si>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</si>
  <si>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</si>
  <si>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</si>
  <si>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</si>
  <si>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</si>
  <si>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</si>
  <si>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</si>
  <si>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</si>
  <si>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</si>
  <si>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</si>
  <si>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</si>
  <si>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</si>
  <si>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</si>
  <si>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</si>
  <si>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</si>
  <si>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</si>
  <si>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</si>
  <si>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</si>
  <si>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</si>
  <si>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</si>
  <si>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</si>
  <si>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</si>
  <si>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</si>
  <si>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</si>
  <si>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</si>
  <si>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</si>
  <si>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</si>
  <si>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</si>
  <si>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</si>
  <si>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</si>
  <si>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</si>
  <si>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</si>
  <si>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</si>
  <si>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</si>
  <si>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</si>
  <si>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</si>
  <si>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</si>
  <si>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</si>
  <si>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</si>
  <si>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</si>
  <si>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</si>
  <si>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</si>
  <si>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</si>
  <si>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</si>
  <si>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</si>
  <si>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</si>
  <si>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</si>
  <si>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</si>
  <si>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</si>
  <si>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</si>
  <si>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</si>
  <si>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</si>
  <si>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</si>
  <si>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</si>
  <si>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</si>
  <si>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</si>
  <si>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</si>
  <si>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</si>
  <si>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</si>
  <si>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</si>
  <si>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</si>
  <si>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</si>
  <si>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</si>
  <si>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</si>
  <si>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</si>
  <si>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</si>
  <si>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</si>
  <si>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</si>
  <si>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</si>
  <si>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</si>
  <si>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</si>
  <si>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</si>
  <si>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</si>
  <si>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</si>
  <si>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</si>
  <si>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</si>
  <si>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</si>
  <si>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</si>
  <si>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</si>
  <si>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</si>
  <si>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</si>
  <si>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</si>
  <si>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</si>
  <si>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</si>
  <si>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</si>
  <si>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</si>
  <si>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</si>
  <si>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</si>
  <si>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</si>
  <si>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</si>
  <si>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</si>
  <si>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</si>
  <si>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</si>
  <si>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</si>
  <si>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</si>
  <si>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</si>
  <si>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</si>
  <si>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</si>
  <si>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</si>
  <si>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</si>
  <si>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</si>
  <si>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</si>
  <si>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</si>
  <si>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</si>
  <si>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</si>
  <si>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</si>
  <si>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</si>
  <si>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</si>
  <si>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</si>
  <si>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</si>
  <si>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</si>
  <si>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</si>
  <si>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</si>
  <si>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</si>
  <si>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</si>
  <si>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</si>
  <si>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</si>
  <si>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</si>
  <si>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</si>
  <si>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</si>
  <si>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</si>
  <si>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</si>
  <si>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</si>
  <si>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</si>
  <si>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</si>
  <si>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</si>
  <si>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</si>
  <si>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</si>
  <si>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</si>
  <si>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</si>
  <si>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</si>
  <si>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</si>
  <si>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</si>
  <si>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</si>
  <si>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</si>
  <si>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</si>
  <si>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</si>
  <si>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</si>
  <si>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</si>
  <si>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</si>
  <si>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</si>
  <si>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</si>
  <si>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</si>
  <si>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</si>
  <si>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</si>
  <si>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</si>
  <si>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</si>
  <si>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</si>
  <si>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</si>
  <si>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</si>
  <si>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</si>
  <si>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</si>
  <si>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</si>
  <si>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</si>
  <si>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</si>
  <si>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</si>
  <si>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</si>
  <si>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</si>
  <si>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</si>
  <si>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</si>
  <si>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</si>
  <si>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</si>
  <si>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</si>
  <si>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</si>
  <si>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</si>
  <si>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</si>
  <si>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</si>
  <si>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</si>
  <si>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</si>
  <si>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</si>
  <si>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</si>
  <si>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</si>
  <si>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</si>
  <si>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</si>
  <si>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</si>
  <si>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</si>
  <si>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</si>
  <si>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</si>
  <si>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</si>
  <si>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</si>
  <si>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</si>
  <si>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</si>
  <si>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</si>
  <si>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</si>
  <si>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</si>
  <si>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</si>
  <si>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</si>
  <si>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</si>
  <si>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</si>
  <si>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</si>
  <si>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</si>
  <si>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</si>
  <si>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</si>
  <si>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</si>
  <si>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</si>
  <si>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</si>
  <si>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</si>
  <si>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</si>
  <si>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</si>
  <si>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</si>
  <si>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</si>
  <si>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</si>
  <si>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</si>
  <si>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</si>
  <si>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</si>
  <si>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</si>
  <si>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</si>
  <si>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</si>
  <si>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</si>
  <si>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</si>
  <si>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</si>
  <si>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</si>
  <si>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</si>
  <si>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</si>
  <si>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</si>
  <si>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</si>
  <si>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</si>
  <si>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</si>
  <si>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</si>
  <si>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</si>
  <si>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</si>
  <si>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</si>
  <si>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</si>
  <si>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</si>
  <si>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</si>
  <si>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</si>
  <si>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</si>
  <si>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</si>
  <si>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</si>
  <si>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</si>
  <si>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</si>
  <si>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</si>
  <si>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</si>
  <si>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</si>
  <si>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</si>
  <si>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</si>
  <si>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</si>
  <si>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</si>
  <si>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</si>
  <si>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</si>
  <si>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</si>
  <si>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</si>
  <si>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</si>
  <si>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</si>
  <si>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</si>
  <si>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</si>
  <si>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</si>
  <si>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</si>
  <si>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</si>
  <si>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</si>
  <si>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</si>
  <si>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</si>
  <si>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</si>
  <si>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</si>
  <si>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</si>
  <si>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</si>
  <si>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</si>
  <si>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</si>
  <si>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</si>
  <si>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</si>
  <si>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</si>
  <si>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</si>
  <si>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</si>
  <si>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</si>
  <si>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</si>
  <si>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</si>
  <si>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</si>
  <si>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</si>
  <si>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</si>
  <si>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</si>
  <si>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</si>
  <si>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</si>
  <si>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</si>
  <si>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</si>
  <si>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</si>
  <si>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</si>
  <si>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</si>
  <si>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</si>
  <si>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</si>
  <si>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</si>
  <si>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</si>
  <si>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</si>
  <si>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</si>
  <si>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</si>
  <si>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</si>
  <si>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</si>
  <si>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</si>
  <si>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</si>
  <si>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</si>
  <si>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</si>
  <si>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</si>
  <si>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</si>
  <si>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</si>
  <si>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</si>
  <si>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</si>
  <si>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</si>
  <si>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</si>
  <si>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</si>
  <si>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</si>
  <si>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</si>
  <si>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</si>
  <si>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</si>
  <si>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</si>
  <si>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</si>
  <si>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</si>
  <si>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</si>
  <si>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</si>
  <si>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</si>
  <si>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</si>
  <si>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</si>
  <si>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</si>
  <si>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</si>
  <si>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</si>
  <si>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</si>
  <si>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</si>
  <si>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</si>
  <si>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</si>
  <si>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</si>
  <si>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</si>
  <si>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</si>
  <si>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</si>
  <si>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</si>
  <si>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</si>
  <si>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</si>
  <si>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</si>
  <si>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</si>
  <si>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</si>
  <si>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</si>
  <si>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</si>
  <si>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</si>
  <si>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</si>
  <si>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</si>
  <si>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</si>
  <si>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</si>
  <si>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</si>
  <si>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</si>
  <si>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</si>
  <si>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</si>
  <si>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</si>
  <si>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</si>
  <si>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</si>
  <si>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</si>
  <si>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</si>
  <si>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</si>
  <si>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</si>
  <si>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</si>
  <si>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</si>
  <si>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</si>
  <si>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</si>
  <si>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</si>
  <si>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</si>
  <si>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</si>
  <si>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</si>
  <si>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</si>
  <si>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</si>
  <si>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</si>
  <si>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</si>
  <si>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</si>
  <si>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</si>
  <si>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</si>
  <si>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</si>
  <si>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</si>
  <si>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</si>
  <si>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</si>
  <si>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</si>
  <si>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</si>
  <si>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</si>
  <si>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</si>
  <si>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</si>
  <si>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</si>
  <si>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</si>
  <si>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</si>
  <si>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</si>
  <si>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</si>
  <si>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</si>
  <si>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</si>
  <si>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</si>
  <si>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</si>
  <si>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</si>
  <si>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</si>
  <si>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</si>
  <si>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</si>
  <si>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</si>
  <si>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</si>
  <si>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</si>
  <si>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</si>
  <si>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</si>
  <si>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</si>
  <si>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</si>
  <si>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</si>
  <si>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</si>
  <si>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</si>
  <si>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</si>
  <si>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</si>
  <si>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</si>
  <si>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</si>
  <si>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</si>
  <si>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</si>
  <si>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</si>
  <si>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</si>
  <si>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</si>
  <si>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</si>
  <si>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</si>
  <si>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</si>
  <si>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</si>
  <si>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</si>
  <si>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</si>
  <si>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</si>
  <si>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</si>
  <si>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</si>
  <si>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</si>
  <si>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</si>
  <si>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</si>
  <si>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</si>
  <si>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</si>
  <si>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</si>
  <si>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</si>
  <si>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</si>
  <si>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</si>
  <si>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</si>
  <si>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</si>
  <si>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</si>
  <si>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</si>
  <si>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</si>
  <si>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</si>
  <si>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</si>
  <si>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</si>
  <si>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</si>
  <si>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</si>
  <si>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</si>
  <si>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</si>
  <si>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</si>
  <si>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</si>
  <si>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</si>
  <si>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</si>
  <si>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</si>
  <si>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</si>
  <si>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</si>
  <si>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</si>
  <si>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</si>
  <si>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</si>
  <si>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</si>
  <si>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</si>
  <si>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</si>
  <si>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</si>
  <si>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</si>
  <si>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</si>
  <si>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</si>
  <si>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</si>
  <si>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</si>
  <si>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</si>
  <si>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</si>
  <si>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</si>
  <si>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</si>
  <si>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</si>
  <si>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</si>
  <si>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</si>
  <si>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</si>
  <si>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</si>
  <si>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</si>
  <si>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</si>
  <si>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</si>
  <si>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</si>
  <si>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</si>
  <si>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</si>
  <si>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</si>
  <si>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</si>
  <si>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</si>
  <si>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</si>
  <si>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</si>
  <si>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</si>
  <si>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</si>
  <si>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</si>
  <si>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</si>
  <si>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</si>
  <si>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</si>
  <si>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</si>
  <si>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</si>
  <si>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</si>
  <si>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</si>
  <si>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</si>
  <si>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</si>
  <si>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</si>
  <si>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</si>
  <si>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</si>
  <si>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</si>
  <si>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</si>
  <si>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</si>
  <si>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</si>
  <si>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</si>
  <si>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</si>
  <si>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</si>
  <si>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</si>
  <si>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</si>
  <si>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</si>
  <si>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</si>
  <si>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</si>
  <si>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</si>
  <si>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</si>
  <si>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</si>
  <si>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</si>
  <si>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</si>
  <si>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</si>
  <si>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</si>
  <si>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</si>
  <si>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</si>
  <si>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</si>
  <si>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</si>
  <si>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</si>
  <si>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</si>
  <si>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</si>
  <si>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</si>
  <si>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</si>
  <si>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</si>
  <si>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</si>
  <si>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</si>
  <si>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</si>
  <si>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</si>
  <si>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</si>
  <si>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</si>
  <si>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</si>
  <si>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</si>
  <si>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</si>
  <si>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</si>
  <si>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</si>
  <si>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</si>
  <si>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</si>
  <si>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</si>
  <si>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</si>
  <si>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</si>
  <si>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</si>
  <si>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</si>
  <si>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</si>
  <si>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</si>
  <si>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</si>
  <si>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</si>
  <si>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</si>
  <si>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</si>
  <si>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</si>
  <si>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</si>
  <si>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</si>
  <si>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</si>
  <si>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</si>
  <si>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</si>
  <si>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</si>
  <si>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</si>
  <si>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</si>
  <si>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</si>
  <si>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</si>
  <si>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</si>
  <si>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</si>
  <si>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</si>
  <si>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</si>
  <si>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</si>
  <si>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</si>
  <si>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</si>
  <si>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</si>
  <si>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</si>
  <si>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</si>
  <si>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</si>
  <si>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</si>
  <si>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</si>
  <si>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</si>
  <si>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</si>
  <si>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</si>
  <si>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</si>
  <si>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</si>
  <si>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</si>
  <si>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</si>
  <si>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</si>
  <si>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</si>
  <si>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</si>
  <si>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</si>
  <si>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</si>
  <si>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</si>
  <si>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</si>
  <si>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</si>
  <si>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</si>
  <si>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</si>
  <si>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</si>
  <si>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</si>
  <si>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</si>
  <si>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</si>
  <si>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</si>
  <si>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</si>
  <si>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</si>
  <si>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</si>
  <si>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</si>
  <si>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</si>
  <si>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</si>
  <si>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</si>
  <si>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</si>
  <si>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</si>
  <si>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</si>
  <si>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</si>
  <si>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</si>
  <si>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</si>
  <si>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</si>
  <si>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</si>
  <si>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</si>
  <si>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</si>
  <si>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</si>
  <si>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</si>
  <si>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</si>
  <si>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</si>
  <si>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</si>
  <si>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</si>
  <si>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</si>
  <si>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</si>
  <si>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</si>
  <si>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</si>
  <si>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</si>
  <si>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</si>
  <si>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</si>
  <si>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</si>
  <si>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</si>
  <si>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</si>
  <si>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</si>
  <si>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</si>
  <si>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</si>
  <si>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</si>
  <si>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</si>
  <si>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</si>
  <si>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</si>
  <si>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</si>
  <si>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</si>
  <si>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</si>
  <si>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</si>
  <si>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</si>
  <si>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</si>
  <si>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</si>
  <si>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</si>
  <si>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</si>
  <si>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</si>
  <si>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</si>
  <si>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</si>
  <si>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</si>
  <si>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</si>
  <si>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</si>
  <si>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</si>
  <si>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</si>
  <si>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</si>
  <si>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</si>
  <si>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</si>
  <si>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</si>
  <si>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</si>
  <si>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</si>
  <si>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</si>
  <si>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</si>
  <si>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</si>
  <si>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</si>
  <si>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</si>
  <si>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</si>
  <si>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</si>
  <si>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</si>
  <si>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</si>
  <si>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</si>
  <si>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</si>
  <si>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</si>
  <si>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</si>
  <si>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</si>
  <si>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</si>
  <si>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</si>
  <si>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</si>
  <si>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</si>
  <si>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</si>
  <si>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</si>
  <si>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</si>
  <si>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</si>
  <si>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</si>
  <si>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</si>
  <si>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</si>
  <si>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</si>
  <si>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</si>
  <si>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</si>
  <si>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</si>
  <si>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</si>
  <si>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</si>
  <si>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</si>
  <si>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</si>
  <si>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</si>
  <si>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</si>
  <si>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</si>
  <si>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</si>
  <si>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</si>
  <si>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</si>
  <si>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</si>
  <si>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</si>
  <si>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</si>
  <si>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</si>
  <si>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</si>
  <si>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</si>
  <si>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</si>
  <si>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</si>
  <si>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</si>
  <si>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</si>
  <si>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</si>
  <si>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</si>
  <si>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</si>
  <si>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</si>
  <si>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</si>
  <si>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</si>
  <si>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</si>
  <si>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</si>
  <si>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</si>
  <si>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</si>
  <si>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</si>
  <si>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</si>
  <si>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</si>
  <si>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</si>
  <si>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</si>
  <si>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</si>
  <si>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</si>
  <si>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</si>
  <si>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</si>
  <si>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</si>
  <si>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</si>
  <si>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</si>
  <si>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</si>
  <si>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</si>
  <si>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</si>
  <si>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</si>
  <si>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</si>
  <si>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</si>
  <si>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</si>
  <si>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</si>
  <si>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</si>
  <si>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</si>
  <si>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</si>
  <si>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</si>
  <si>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</si>
  <si>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</si>
  <si>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</si>
  <si>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</si>
  <si>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</si>
  <si>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</si>
  <si>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</si>
  <si>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</si>
  <si>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</si>
  <si>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</si>
  <si>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</si>
  <si>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</si>
  <si>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</si>
  <si>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</si>
  <si>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</si>
  <si>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</si>
  <si>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</si>
  <si>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</si>
  <si>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</si>
  <si>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</si>
  <si>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</si>
  <si>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</si>
  <si>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</si>
  <si>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</si>
  <si>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</si>
  <si>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</si>
  <si>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</si>
  <si>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</si>
  <si>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</si>
  <si>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</si>
  <si>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</si>
  <si>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</si>
  <si>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</si>
  <si>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</si>
  <si>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</si>
  <si>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</si>
  <si>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</si>
  <si>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</si>
  <si>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</si>
  <si>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</si>
  <si>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</si>
  <si>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</si>
  <si>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</si>
  <si>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</si>
  <si>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</si>
  <si>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</si>
  <si>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</si>
  <si>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</si>
  <si>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</si>
  <si>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</si>
  <si>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</si>
  <si>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</si>
  <si>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</si>
  <si>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</si>
  <si>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</si>
  <si>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</si>
  <si>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</si>
  <si>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</si>
  <si>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</si>
  <si>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</si>
  <si>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</si>
  <si>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</si>
  <si>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</si>
  <si>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</si>
  <si>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</si>
  <si>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</si>
  <si>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</si>
  <si>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</si>
  <si>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</si>
  <si>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</si>
  <si>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</si>
  <si>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</si>
  <si>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</si>
  <si>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</si>
  <si>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</si>
  <si>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</si>
  <si>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</si>
  <si>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</si>
  <si>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</si>
  <si>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</si>
  <si>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</si>
  <si>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</si>
  <si>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</si>
  <si>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</si>
  <si>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</si>
  <si>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</si>
  <si>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</si>
  <si>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</si>
  <si>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</si>
  <si>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</si>
  <si>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</si>
  <si>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</si>
  <si>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</si>
  <si>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</si>
  <si>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</si>
  <si>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</si>
  <si>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</si>
  <si>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</si>
  <si>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</si>
  <si>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</si>
  <si>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</si>
  <si>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</si>
  <si>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</si>
  <si>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</si>
  <si>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</si>
  <si>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</si>
  <si>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</si>
  <si>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</si>
  <si>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</si>
  <si>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</si>
  <si>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</si>
  <si>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</si>
  <si>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</si>
  <si>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</si>
  <si>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</si>
  <si>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</si>
  <si>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</si>
  <si>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</si>
  <si>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</si>
  <si>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</si>
  <si>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</si>
  <si>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</si>
  <si>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</si>
  <si>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</si>
  <si>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</si>
  <si>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</si>
  <si>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</si>
  <si>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</si>
  <si>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</si>
  <si>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</si>
  <si>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</si>
  <si>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</si>
  <si>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</si>
  <si>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</si>
  <si>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</si>
  <si>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</si>
  <si>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</si>
  <si>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</si>
  <si>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</si>
  <si>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</si>
  <si>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</si>
  <si>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</si>
  <si>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</si>
  <si>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</si>
  <si>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</si>
  <si>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</si>
  <si>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</si>
  <si>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</si>
  <si>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</si>
  <si>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</si>
  <si>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</si>
  <si>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</si>
  <si>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</si>
  <si>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</si>
  <si>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</si>
  <si>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</si>
  <si>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</si>
  <si>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</si>
  <si>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</si>
  <si>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</si>
  <si>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</si>
  <si>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</si>
  <si>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</si>
  <si>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</si>
  <si>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</si>
  <si>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</si>
  <si>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</si>
  <si>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</si>
  <si>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</si>
  <si>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</si>
  <si>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</si>
  <si>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</si>
  <si>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</si>
  <si>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</si>
  <si>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</si>
  <si>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</si>
  <si>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</si>
  <si>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</si>
  <si>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</si>
  <si>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</si>
  <si>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</si>
  <si>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</si>
  <si>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</si>
  <si>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</si>
  <si>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</si>
  <si>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</si>
  <si>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</si>
  <si>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</si>
  <si>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</si>
  <si>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</si>
  <si>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</si>
  <si>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</si>
  <si>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</si>
  <si>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</si>
  <si>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</si>
  <si>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</si>
  <si>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</si>
  <si>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</si>
  <si>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</si>
  <si>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</si>
  <si>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</si>
  <si>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</si>
  <si>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</si>
  <si>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</si>
  <si>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</si>
  <si>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</si>
  <si>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</si>
  <si>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</si>
  <si>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</si>
  <si>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</si>
  <si>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</si>
  <si>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</si>
  <si>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</si>
  <si>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</si>
  <si>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</si>
  <si>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</si>
  <si>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</si>
  <si>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</si>
  <si>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</si>
  <si>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</si>
  <si>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</si>
  <si>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</si>
  <si>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</si>
  <si>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</si>
  <si>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</si>
  <si>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</si>
  <si>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</si>
  <si>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</si>
  <si>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</si>
  <si>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</si>
  <si>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</si>
  <si>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</si>
  <si>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</si>
  <si>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</si>
  <si>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</si>
  <si>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</si>
  <si>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</si>
  <si>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</si>
  <si>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</si>
  <si>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</si>
  <si>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</si>
  <si>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</si>
  <si>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</si>
  <si>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</si>
  <si>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</si>
  <si>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</si>
  <si>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</si>
  <si>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</si>
  <si>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</si>
  <si>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</si>
  <si>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</si>
  <si>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</si>
  <si>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</si>
  <si>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</si>
  <si>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</si>
  <si>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</si>
  <si>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</si>
  <si>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</si>
  <si>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</si>
  <si>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</si>
  <si>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</si>
  <si>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</si>
  <si>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</si>
  <si>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</si>
  <si>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</si>
  <si>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</si>
  <si>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</si>
  <si>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</si>
  <si>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</si>
  <si>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</si>
  <si>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</si>
  <si>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</si>
  <si>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</si>
  <si>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</si>
  <si>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</si>
  <si>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</si>
  <si>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</si>
  <si>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</si>
  <si>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</si>
  <si>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</si>
  <si>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</si>
  <si>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</si>
  <si>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</si>
  <si>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</si>
  <si>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</si>
  <si>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</si>
  <si>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</si>
  <si>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</si>
  <si>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</si>
  <si>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</si>
  <si>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</si>
  <si>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</si>
  <si>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</si>
  <si>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</si>
  <si>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</si>
  <si>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</si>
  <si>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</si>
  <si>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</si>
  <si>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</si>
  <si>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</si>
  <si>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</si>
  <si>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</si>
  <si>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</si>
  <si>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</si>
  <si>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</si>
  <si>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</si>
  <si>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</si>
  <si>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</si>
  <si>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</si>
  <si>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</si>
  <si>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</si>
  <si>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</si>
  <si>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</si>
  <si>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</si>
  <si>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</si>
  <si>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</si>
  <si>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</si>
  <si>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</si>
  <si>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</si>
  <si>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</si>
  <si>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</si>
  <si>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</si>
  <si>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</si>
  <si>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</si>
  <si>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</si>
  <si>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</si>
  <si>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</si>
  <si>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</si>
  <si>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</si>
  <si>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</si>
  <si>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</si>
  <si>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</si>
  <si>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</si>
  <si>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</si>
  <si>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</si>
  <si>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</si>
  <si>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</si>
  <si>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</si>
  <si>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</si>
  <si>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</si>
  <si>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</si>
  <si>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</si>
  <si>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</si>
  <si>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</si>
  <si>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</si>
  <si>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</si>
  <si>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</si>
  <si>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</si>
  <si>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</si>
  <si>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</si>
  <si>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</si>
  <si>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</si>
  <si>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</si>
  <si>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</si>
  <si>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</si>
  <si>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</si>
  <si>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</si>
  <si>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</si>
  <si>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</si>
  <si>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</si>
  <si>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</si>
  <si>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</si>
  <si>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</si>
  <si>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</si>
  <si>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</si>
  <si>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</si>
  <si>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</si>
  <si>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</si>
  <si>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</si>
  <si>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</si>
  <si>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</si>
  <si>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</si>
  <si>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</si>
  <si>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</si>
  <si>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</si>
  <si>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</si>
  <si>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</si>
  <si>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</si>
  <si>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</si>
  <si>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</si>
  <si>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</si>
  <si>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</si>
  <si>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</si>
  <si>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</si>
  <si>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</si>
  <si>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</si>
  <si>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</si>
  <si>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</si>
  <si>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</si>
  <si>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</si>
  <si>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</si>
  <si>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</si>
  <si>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</si>
  <si>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</si>
  <si>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</si>
  <si>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</si>
  <si>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</si>
  <si>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</si>
  <si>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</si>
  <si>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</si>
  <si>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</si>
  <si>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</si>
  <si>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</si>
  <si>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</si>
  <si>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</si>
  <si>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</si>
  <si>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</si>
  <si>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</si>
  <si>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</si>
  <si>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</si>
  <si>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</si>
  <si>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</si>
  <si>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</si>
  <si>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</si>
  <si>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</si>
  <si>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</si>
  <si>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</si>
  <si>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</si>
  <si>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</si>
  <si>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</si>
  <si>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</si>
  <si>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</si>
  <si>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</si>
  <si>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</si>
  <si>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</si>
  <si>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</si>
  <si>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</si>
  <si>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</si>
  <si>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</si>
  <si>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</si>
  <si>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</si>
  <si>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</si>
  <si>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</si>
  <si>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</si>
  <si>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</si>
  <si>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</si>
  <si>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</si>
  <si>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</si>
  <si>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</si>
  <si>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</si>
  <si>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</si>
  <si>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</si>
  <si>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</si>
  <si>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</si>
  <si>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</si>
  <si>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</si>
  <si>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</si>
  <si>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</si>
  <si>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</si>
  <si>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</si>
  <si>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</si>
  <si>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</si>
  <si>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</si>
  <si>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</si>
  <si>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</si>
  <si>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</si>
  <si>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</si>
  <si>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</si>
  <si>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</si>
  <si>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</si>
  <si>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</si>
  <si>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</si>
  <si>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</si>
  <si>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</si>
  <si>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</si>
  <si>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</si>
  <si>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</si>
  <si>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</si>
  <si>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</si>
  <si>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</si>
  <si>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</si>
  <si>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</si>
  <si>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</si>
  <si>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</si>
  <si>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</si>
  <si>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</si>
  <si>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</si>
  <si>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</si>
  <si>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</si>
  <si>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</si>
  <si>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</si>
  <si>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</si>
  <si>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</si>
  <si>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</si>
  <si>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</si>
  <si>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</si>
  <si>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</si>
  <si>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</si>
  <si>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</si>
  <si>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</si>
  <si>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</si>
  <si>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</si>
  <si>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</si>
  <si>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</si>
  <si>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</si>
  <si>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</si>
  <si>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</si>
  <si>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</si>
  <si>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</si>
  <si>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</si>
  <si>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</si>
  <si>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</si>
  <si>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</si>
  <si>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</si>
  <si>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</si>
  <si>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</si>
  <si>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</si>
  <si>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</si>
  <si>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</si>
  <si>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</si>
  <si>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</si>
  <si>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</si>
  <si>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</si>
  <si>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</si>
  <si>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</si>
  <si>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</si>
  <si>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</si>
  <si>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</si>
  <si>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</si>
  <si>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</si>
  <si>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</si>
  <si>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</si>
  <si>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</si>
  <si>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</si>
  <si>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</si>
  <si>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</si>
  <si>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</si>
  <si>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</si>
  <si>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</si>
  <si>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</si>
  <si>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</si>
  <si>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</si>
  <si>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</si>
  <si>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</si>
  <si>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</si>
  <si>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</si>
  <si>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</si>
  <si>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</si>
  <si>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</si>
  <si>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</si>
  <si>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</si>
  <si>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</si>
  <si>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</si>
  <si>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</si>
  <si>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</si>
  <si>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</si>
  <si>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</si>
  <si>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</si>
  <si>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</si>
  <si>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</si>
  <si>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</si>
  <si>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</si>
  <si>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</si>
  <si>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</si>
  <si>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</si>
  <si>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</si>
  <si>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</si>
  <si>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</si>
  <si>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</si>
  <si>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</si>
  <si>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</si>
  <si>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</si>
  <si>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</si>
  <si>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</si>
  <si>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</si>
  <si>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</si>
  <si>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</si>
  <si>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</si>
  <si>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</si>
  <si>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</si>
  <si>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</si>
  <si>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</si>
  <si>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</si>
  <si>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</si>
  <si>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</si>
  <si>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</si>
  <si>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</si>
  <si>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</si>
  <si>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</si>
  <si>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</si>
  <si>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</si>
  <si>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</si>
  <si>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</si>
  <si>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</si>
  <si>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</si>
  <si>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</si>
  <si>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</si>
  <si>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</si>
  <si>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</si>
  <si>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</si>
  <si>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</si>
  <si>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</si>
  <si>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</si>
  <si>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</si>
  <si>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</si>
  <si>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</si>
  <si>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</si>
  <si>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</si>
  <si>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</si>
  <si>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</si>
  <si>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</si>
  <si>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</si>
  <si>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</si>
  <si>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</si>
  <si>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</si>
  <si>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</si>
  <si>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</si>
  <si>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</si>
  <si>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</si>
  <si>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</si>
  <si>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</si>
  <si>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</si>
  <si>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</si>
  <si>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</si>
  <si>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</si>
  <si>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</si>
  <si>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</si>
  <si>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</si>
  <si>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</si>
  <si>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</si>
  <si>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</si>
  <si>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</si>
  <si>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</si>
  <si>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</si>
  <si>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</si>
  <si>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</si>
  <si>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</si>
  <si>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</si>
  <si>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</si>
  <si>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</si>
  <si>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</si>
  <si>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</si>
  <si>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</si>
  <si>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</si>
  <si>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</si>
  <si>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</si>
  <si>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</si>
  <si>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</si>
  <si>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</si>
  <si>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</si>
  <si>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</si>
  <si>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</si>
  <si>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</si>
  <si>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</si>
  <si>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</si>
  <si>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</si>
  <si>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</si>
  <si>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</si>
  <si>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</si>
  <si>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</si>
  <si>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</si>
  <si>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</si>
  <si>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</si>
  <si>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</si>
  <si>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</si>
  <si>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</si>
  <si>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</si>
  <si>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</si>
  <si>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</si>
  <si>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</si>
  <si>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</si>
  <si>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</si>
  <si>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</si>
  <si>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</si>
  <si>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</si>
  <si>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</si>
  <si>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</si>
  <si>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</si>
  <si>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</si>
  <si>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</si>
  <si>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</si>
  <si>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</si>
  <si>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</si>
  <si>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</si>
  <si>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</si>
  <si>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</si>
  <si>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</si>
  <si>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</si>
  <si>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</si>
  <si>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</si>
  <si>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</si>
  <si>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</si>
  <si>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</si>
  <si>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</si>
  <si>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</si>
  <si>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</si>
  <si>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</si>
  <si>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</si>
  <si>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</si>
  <si>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</si>
  <si>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</si>
  <si>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</si>
  <si>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</si>
  <si>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</si>
  <si>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</si>
  <si>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</si>
  <si>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</si>
  <si>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</si>
  <si>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</si>
  <si>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</si>
  <si>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</si>
  <si>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</si>
  <si>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</si>
  <si>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</si>
  <si>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</si>
  <si>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</si>
  <si>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</si>
  <si>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</si>
  <si>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</si>
  <si>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</si>
  <si>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</si>
  <si>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</si>
  <si>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</si>
  <si>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</si>
  <si>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</si>
  <si>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</si>
  <si>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</si>
  <si>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</si>
  <si>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</si>
  <si>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</si>
  <si>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</si>
  <si>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</si>
  <si>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</si>
  <si>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</si>
  <si>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</si>
  <si>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</si>
  <si>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</si>
  <si>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</si>
  <si>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</si>
  <si>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</si>
  <si>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</si>
  <si>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</si>
  <si>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</si>
  <si>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</si>
  <si>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</si>
  <si>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</si>
  <si>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</si>
  <si>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</si>
  <si>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</si>
  <si>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</si>
  <si>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</si>
  <si>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</si>
  <si>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</si>
  <si>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</si>
  <si>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</si>
  <si>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</si>
  <si>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</si>
  <si>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</si>
  <si>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</si>
  <si>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</si>
  <si>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</si>
  <si>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</si>
  <si>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</si>
  <si>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</si>
  <si>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</si>
  <si>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</si>
  <si>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</si>
  <si>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</si>
  <si>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</si>
  <si>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</si>
  <si>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</si>
  <si>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</si>
  <si>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</si>
  <si>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</si>
  <si>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</si>
  <si>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</si>
  <si>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</si>
  <si>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</si>
  <si>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</si>
  <si>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</si>
  <si>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</si>
  <si>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</si>
  <si>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</si>
  <si>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</si>
  <si>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</si>
  <si>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</si>
  <si>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</si>
  <si>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</si>
  <si>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</si>
  <si>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</si>
  <si>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</si>
  <si>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</si>
  <si>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</si>
  <si>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</si>
  <si>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</si>
  <si>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</si>
  <si>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</si>
  <si>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</si>
  <si>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</si>
  <si>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</si>
  <si>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</si>
  <si>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</si>
  <si>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</si>
  <si>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</si>
  <si>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</si>
  <si>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</si>
  <si>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</si>
  <si>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</si>
  <si>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</si>
  <si>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</si>
  <si>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</si>
  <si>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</si>
  <si>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</si>
  <si>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</si>
  <si>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</si>
  <si>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</si>
  <si>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</si>
  <si>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</si>
  <si>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</si>
  <si>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</si>
  <si>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</si>
  <si>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</si>
  <si>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</si>
  <si>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</si>
  <si>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</si>
  <si>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</si>
  <si>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</si>
  <si>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</si>
  <si>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</si>
  <si>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</si>
  <si>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</si>
  <si>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</si>
  <si>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</si>
  <si>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</si>
  <si>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</si>
  <si>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</si>
  <si>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</si>
  <si>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</si>
  <si>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</si>
  <si>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</si>
  <si>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</si>
  <si>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</si>
  <si>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</si>
  <si>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</si>
  <si>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</si>
  <si>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</si>
  <si>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</si>
  <si>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</si>
  <si>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</si>
  <si>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</si>
  <si>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</si>
  <si>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</si>
  <si>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</si>
  <si>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</si>
  <si>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</si>
  <si>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</si>
  <si>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</si>
  <si>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</si>
  <si>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</si>
  <si>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</si>
  <si>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</si>
  <si>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</si>
  <si>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</si>
  <si>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</si>
  <si>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</si>
  <si>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</si>
  <si>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</si>
  <si>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</si>
  <si>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</si>
  <si>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</si>
  <si>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</si>
  <si>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</si>
  <si>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</si>
  <si>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</si>
  <si>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</si>
  <si>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</si>
  <si>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</si>
  <si>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</si>
  <si>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</si>
  <si>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</si>
  <si>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</si>
  <si>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</si>
  <si>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</si>
  <si>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</si>
  <si>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</si>
  <si>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</si>
  <si>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</si>
  <si>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</si>
  <si>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</si>
  <si>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</si>
  <si>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</si>
  <si>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</si>
  <si>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</si>
  <si>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</si>
  <si>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</si>
  <si>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</si>
  <si>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</si>
  <si>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</si>
  <si>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</si>
  <si>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</si>
  <si>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</si>
  <si>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</si>
  <si>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</si>
  <si>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</si>
  <si>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</si>
  <si>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</si>
  <si>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</si>
  <si>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</si>
  <si>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</si>
  <si>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</si>
  <si>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</si>
  <si>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</si>
  <si>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</si>
  <si>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</si>
  <si>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</si>
  <si>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</si>
  <si>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</si>
  <si>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</si>
  <si>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</si>
  <si>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</si>
  <si>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</si>
  <si>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</si>
  <si>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</si>
  <si>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</si>
  <si>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</si>
  <si>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</si>
  <si>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</si>
  <si>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</si>
  <si>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</si>
  <si>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</si>
  <si>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</si>
  <si>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</si>
  <si>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</si>
  <si>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</si>
  <si>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</si>
  <si>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</si>
  <si>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</si>
  <si>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</si>
  <si>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</si>
  <si>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</si>
  <si>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</si>
  <si>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</si>
  <si>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</si>
  <si>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</si>
  <si>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</si>
  <si>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</si>
  <si>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</si>
  <si>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</si>
  <si>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</si>
  <si>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</si>
  <si>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</si>
  <si>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</si>
  <si>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</si>
  <si>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</si>
  <si>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</si>
  <si>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</si>
  <si>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</si>
  <si>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</si>
  <si>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</si>
  <si>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</si>
  <si>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</si>
  <si>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</si>
  <si>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</si>
  <si>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</si>
  <si>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</si>
  <si>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</si>
  <si>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</si>
  <si>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</si>
  <si>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</si>
  <si>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</si>
  <si>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</si>
  <si>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</si>
  <si>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</si>
  <si>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</si>
  <si>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</si>
  <si>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</si>
  <si>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</si>
  <si>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</si>
  <si>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</si>
  <si>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</si>
  <si>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</si>
  <si>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</si>
  <si>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</si>
  <si>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</si>
  <si>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</si>
  <si>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</si>
  <si>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</si>
  <si>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</si>
  <si>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</si>
  <si>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</si>
  <si>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</si>
  <si>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</si>
  <si>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</si>
  <si>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</si>
  <si>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</si>
  <si>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</si>
  <si>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</si>
  <si>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</si>
  <si>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</si>
  <si>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</si>
  <si>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</si>
  <si>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</si>
  <si>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</si>
  <si>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</si>
  <si>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</si>
  <si>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</si>
  <si>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</si>
  <si>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</si>
  <si>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</si>
  <si>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</si>
  <si>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</si>
  <si>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</si>
  <si>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</si>
  <si>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</si>
  <si>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</si>
  <si>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</si>
  <si>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</si>
  <si>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</si>
  <si>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</si>
  <si>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</si>
  <si>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</si>
  <si>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</si>
  <si>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</si>
  <si>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</si>
  <si>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</si>
  <si>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</si>
  <si>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</si>
  <si>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</si>
  <si>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</si>
  <si>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</si>
  <si>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</si>
  <si>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</si>
  <si>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</si>
  <si>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</si>
  <si>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</si>
  <si>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</si>
  <si>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</si>
  <si>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</si>
  <si>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</si>
  <si>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</si>
  <si>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</si>
  <si>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</si>
  <si>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</si>
  <si>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</si>
  <si>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</si>
  <si>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</si>
  <si>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</si>
  <si>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</si>
  <si>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</si>
  <si>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</si>
  <si>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</si>
  <si>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</si>
  <si>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</si>
  <si>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</si>
  <si>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</si>
  <si>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</si>
  <si>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</si>
  <si>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</si>
  <si>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</si>
  <si>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</si>
  <si>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</si>
  <si>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</si>
  <si>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</si>
  <si>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</si>
  <si>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</si>
  <si>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</si>
  <si>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</si>
  <si>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</si>
  <si>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</si>
  <si>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</si>
  <si>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</si>
  <si>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</si>
  <si>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</si>
  <si>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</si>
  <si>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</si>
  <si>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</si>
  <si>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</si>
  <si>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</si>
  <si>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</si>
  <si>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</si>
  <si>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</si>
  <si>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</si>
  <si>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</si>
  <si>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</si>
  <si>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</si>
  <si>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</si>
  <si>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</si>
  <si>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</si>
  <si>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</si>
  <si>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</si>
  <si>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</si>
  <si>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</si>
  <si>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</si>
  <si>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</si>
  <si>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</si>
  <si>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</si>
  <si>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</si>
  <si>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</si>
  <si>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</si>
  <si>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</si>
  <si>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</si>
  <si>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</si>
  <si>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</si>
  <si>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</si>
  <si>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</si>
  <si>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</si>
  <si>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</si>
  <si>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</si>
  <si>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</si>
  <si>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</si>
  <si>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</si>
  <si>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</si>
  <si>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</si>
  <si>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</si>
  <si>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</si>
  <si>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</si>
  <si>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</si>
  <si>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</si>
  <si>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</si>
  <si>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</si>
  <si>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</si>
  <si>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</si>
  <si>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</si>
  <si>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</si>
  <si>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</si>
  <si>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</si>
  <si>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</si>
  <si>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</si>
  <si>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</si>
  <si>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</si>
  <si>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</si>
  <si>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</si>
  <si>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</si>
  <si>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</si>
  <si>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</si>
  <si>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</si>
  <si>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</si>
  <si>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</si>
  <si>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</si>
  <si>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</si>
  <si>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</si>
  <si>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</si>
  <si>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</si>
  <si>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</si>
  <si>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</si>
  <si>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</si>
  <si>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</si>
  <si>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</si>
  <si>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</si>
  <si>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</si>
  <si>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</si>
  <si>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</si>
  <si>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</si>
  <si>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</si>
  <si>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</si>
  <si>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</si>
  <si>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</si>
  <si>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</si>
  <si>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</si>
  <si>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</si>
  <si>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</si>
  <si>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</si>
  <si>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</si>
  <si>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</si>
  <si>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</si>
  <si>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</si>
  <si>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</si>
  <si>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</si>
  <si>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</si>
  <si>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</si>
  <si>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</si>
  <si>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</si>
  <si>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</si>
  <si>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</si>
  <si>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</si>
  <si>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</si>
  <si>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</si>
  <si>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</si>
  <si>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</si>
  <si>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</si>
  <si>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</si>
  <si>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</si>
  <si>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</si>
  <si>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</si>
  <si>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</si>
  <si>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</si>
  <si>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</si>
  <si>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</si>
  <si>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</si>
  <si>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</si>
  <si>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</si>
  <si>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</si>
  <si>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</si>
  <si>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</si>
  <si>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</si>
  <si>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</si>
  <si>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</si>
  <si>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</si>
  <si>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</si>
  <si>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</si>
  <si>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</si>
  <si>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</si>
  <si>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</si>
  <si>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</si>
  <si>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</si>
  <si>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</si>
  <si>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</si>
  <si>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</si>
  <si>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</si>
  <si>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</si>
  <si>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</si>
  <si>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</si>
  <si>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</si>
  <si>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</si>
  <si>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</si>
  <si>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</si>
  <si>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</si>
  <si>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</si>
  <si>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</si>
  <si>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</si>
  <si>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</si>
  <si>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</si>
  <si>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</si>
  <si>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</si>
  <si>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</si>
  <si>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</si>
  <si>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</si>
  <si>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</si>
  <si>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</si>
  <si>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</si>
  <si>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</si>
  <si>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</si>
  <si>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</si>
  <si>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</si>
  <si>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</si>
  <si>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</si>
  <si>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</si>
  <si>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</si>
  <si>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</si>
  <si>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</si>
  <si>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</si>
  <si>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</si>
  <si>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</si>
  <si>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</si>
  <si>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</si>
  <si>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</si>
  <si>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</si>
  <si>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</si>
  <si>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</si>
  <si>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</si>
  <si>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</si>
  <si>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</si>
  <si>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</si>
  <si>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</si>
  <si>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</si>
  <si>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</si>
  <si>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</si>
  <si>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</si>
  <si>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</si>
  <si>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</si>
  <si>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</si>
  <si>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</si>
  <si>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</si>
  <si>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</si>
  <si>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</si>
  <si>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</si>
  <si>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</si>
  <si>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</si>
  <si>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</si>
  <si>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</si>
  <si>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</si>
  <si>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</si>
  <si>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</si>
  <si>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</si>
  <si>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</si>
  <si>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</si>
  <si>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</si>
  <si>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</si>
  <si>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</si>
  <si>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</si>
  <si>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</si>
  <si>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</si>
  <si>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</si>
  <si>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</si>
  <si>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</si>
  <si>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</si>
  <si>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</si>
  <si>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</si>
  <si>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</si>
  <si>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</si>
  <si>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</si>
  <si>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</si>
  <si>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</si>
  <si>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</si>
  <si>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</si>
  <si>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</si>
  <si>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</si>
  <si>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</si>
  <si>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</si>
  <si>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</si>
  <si>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</si>
  <si>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</si>
  <si>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</si>
  <si>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</si>
  <si>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</si>
  <si>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</si>
  <si>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</si>
  <si>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</si>
  <si>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</si>
  <si>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</si>
  <si>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</si>
  <si>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</si>
  <si>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</si>
  <si>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</si>
  <si>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</si>
  <si>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</si>
  <si>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</si>
  <si>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</si>
  <si>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</si>
  <si>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</si>
  <si>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</si>
  <si>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</si>
  <si>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</si>
  <si>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</si>
  <si>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</si>
  <si>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</si>
  <si>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</si>
  <si>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</si>
  <si>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</si>
  <si>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</si>
  <si>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</si>
  <si>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</si>
  <si>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</si>
  <si>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</si>
  <si>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</si>
  <si>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</si>
  <si>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</si>
  <si>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</si>
  <si>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</si>
  <si>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</si>
  <si>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</si>
  <si>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</si>
  <si>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</si>
  <si>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</si>
  <si>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</si>
  <si>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</si>
  <si>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</si>
  <si>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</si>
  <si>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</si>
  <si>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</si>
  <si>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</si>
  <si>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</si>
  <si>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</si>
  <si>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</si>
  <si>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</si>
  <si>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</si>
  <si>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</si>
  <si>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</si>
  <si>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</si>
  <si>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</si>
  <si>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</si>
  <si>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</si>
  <si>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</si>
  <si>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</si>
  <si>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</si>
  <si>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</si>
  <si>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</si>
  <si>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</si>
  <si>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</si>
  <si>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</si>
  <si>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</si>
  <si>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</si>
  <si>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</si>
  <si>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</si>
  <si>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</si>
  <si>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</si>
  <si>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</si>
  <si>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</si>
  <si>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</si>
  <si>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</si>
  <si>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</si>
  <si>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</si>
  <si>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</si>
  <si>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</si>
  <si>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</si>
  <si>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</si>
  <si>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</si>
  <si>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</si>
  <si>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</si>
  <si>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</si>
  <si>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</si>
  <si>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</si>
  <si>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</si>
  <si>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</si>
  <si>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</si>
  <si>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</si>
  <si>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</si>
  <si>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</si>
  <si>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</si>
  <si>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</si>
  <si>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</si>
  <si>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</si>
  <si>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</si>
  <si>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</si>
  <si>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</si>
  <si>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</si>
  <si>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</si>
  <si>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</si>
  <si>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</si>
  <si>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</si>
  <si>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</si>
  <si>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</si>
  <si>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</si>
  <si>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</si>
  <si>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</si>
  <si>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</si>
  <si>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</si>
  <si>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</si>
  <si>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</si>
  <si>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</si>
  <si>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</si>
  <si>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</si>
  <si>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</si>
  <si>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</si>
  <si>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</si>
  <si>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</si>
  <si>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</si>
  <si>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</si>
  <si>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</si>
  <si>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</si>
  <si>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</si>
  <si>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</si>
  <si>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</si>
  <si>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</si>
  <si>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</si>
  <si>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</si>
  <si>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</si>
  <si>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</si>
  <si>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</si>
  <si>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</si>
  <si>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</si>
  <si>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</si>
  <si>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</si>
  <si>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</si>
  <si>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</si>
  <si>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</si>
  <si>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</si>
  <si>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</si>
  <si>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</si>
  <si>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</si>
  <si>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</si>
  <si>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</si>
  <si>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</si>
  <si>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</si>
  <si>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</si>
  <si>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</si>
  <si>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</si>
  <si>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</si>
  <si>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</si>
  <si>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</si>
  <si>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</si>
  <si>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</si>
  <si>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</si>
  <si>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</si>
  <si>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</si>
  <si>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</si>
  <si>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</si>
  <si>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</si>
  <si>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</si>
  <si>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</si>
  <si>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</si>
  <si>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</si>
  <si>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</si>
  <si>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</si>
  <si>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</si>
  <si>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</si>
  <si>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</si>
  <si>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</si>
  <si>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</si>
  <si>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</si>
  <si>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</si>
  <si>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</si>
  <si>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</si>
  <si>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</si>
  <si>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</si>
  <si>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</si>
  <si>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</si>
  <si>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</si>
  <si>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</si>
  <si>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</si>
  <si>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</si>
  <si>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</si>
  <si>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</si>
  <si>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</si>
  <si>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</si>
  <si>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</si>
  <si>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</si>
  <si>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</si>
  <si>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</si>
  <si>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</si>
  <si>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</si>
  <si>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</si>
  <si>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</si>
  <si>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</si>
  <si>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</si>
  <si>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</si>
  <si>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</si>
  <si>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</si>
  <si>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</si>
  <si>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</si>
  <si>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</si>
  <si>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</si>
  <si>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</si>
  <si>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</si>
  <si>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</si>
  <si>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</si>
  <si>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</si>
  <si>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</si>
  <si>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</si>
  <si>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</si>
  <si>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</si>
  <si>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</si>
  <si>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</si>
  <si>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</si>
  <si>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</si>
  <si>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</si>
  <si>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</si>
  <si>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</si>
  <si>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</si>
  <si>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</si>
  <si>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</si>
  <si>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</si>
  <si>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</si>
  <si>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</si>
  <si>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</si>
  <si>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</si>
  <si>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</si>
  <si>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</si>
  <si>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</si>
  <si>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</si>
  <si>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</si>
  <si>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</si>
  <si>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</si>
  <si>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</si>
  <si>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</si>
  <si>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</si>
  <si>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</si>
  <si>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</si>
  <si>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</si>
  <si>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</si>
  <si>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</si>
  <si>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</si>
  <si>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</si>
  <si>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</si>
  <si>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</si>
  <si>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</si>
  <si>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</si>
  <si>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</si>
  <si>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</si>
  <si>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</si>
  <si>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</si>
  <si>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</si>
  <si>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</si>
  <si>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</si>
  <si>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</si>
  <si>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</si>
  <si>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</si>
  <si>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</si>
  <si>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</si>
  <si>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</si>
  <si>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</si>
  <si>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</si>
  <si>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</si>
  <si>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</si>
  <si>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</si>
  <si>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</si>
  <si>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</si>
  <si>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</si>
  <si>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</si>
  <si>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</si>
  <si>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</si>
  <si>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</si>
  <si>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</si>
  <si>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</si>
  <si>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</si>
  <si>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</si>
  <si>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</si>
  <si>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</si>
  <si>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</si>
  <si>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</si>
  <si>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</si>
  <si>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</si>
  <si>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</si>
  <si>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</si>
  <si>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</si>
  <si>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</si>
  <si>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</si>
  <si>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</si>
  <si>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</si>
  <si>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</si>
  <si>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</si>
  <si>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</si>
  <si>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</si>
  <si>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</si>
  <si>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</si>
  <si>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</si>
  <si>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</si>
  <si>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</si>
  <si>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</si>
  <si>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</si>
  <si>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</si>
  <si>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</si>
  <si>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</si>
  <si>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</si>
  <si>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</si>
  <si>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</si>
  <si>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</si>
  <si>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</si>
  <si>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</si>
  <si>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</si>
  <si>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</si>
  <si>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</si>
  <si>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</si>
  <si>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</si>
  <si>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</si>
  <si>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</si>
  <si>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</si>
  <si>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</si>
  <si>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</si>
  <si>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</si>
  <si>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</si>
  <si>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</si>
  <si>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</si>
  <si>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</si>
  <si>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</si>
  <si>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</si>
  <si>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</si>
  <si>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</si>
  <si>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</si>
  <si>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</si>
  <si>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</si>
  <si>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</si>
  <si>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</si>
  <si>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</si>
  <si>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</si>
  <si>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</si>
  <si>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</si>
  <si>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</si>
  <si>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</si>
  <si>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</si>
  <si>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</si>
  <si>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</si>
  <si>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</si>
  <si>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</si>
  <si>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</si>
  <si>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</si>
  <si>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</si>
  <si>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</si>
  <si>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</si>
  <si>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</si>
  <si>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</si>
  <si>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</si>
  <si>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</si>
  <si>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</si>
  <si>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</si>
  <si>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</si>
  <si>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</si>
  <si>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</si>
  <si>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</si>
  <si>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</si>
  <si>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</si>
  <si>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</si>
  <si>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</si>
  <si>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</si>
  <si>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</si>
  <si>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</si>
  <si>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</si>
  <si>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</si>
  <si>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</si>
  <si>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</si>
  <si>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</si>
  <si>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</si>
  <si>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</si>
  <si>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</si>
  <si>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</si>
  <si>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</si>
  <si>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</si>
  <si>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</si>
  <si>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</si>
  <si>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</si>
  <si>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</si>
  <si>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</si>
  <si>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</si>
  <si>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</si>
  <si>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</si>
  <si>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</si>
  <si>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</si>
  <si>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</si>
  <si>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</si>
  <si>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</si>
  <si>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</si>
  <si>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</si>
  <si>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</si>
  <si>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</si>
  <si>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</si>
  <si>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</si>
  <si>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</si>
  <si>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</si>
  <si>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</si>
  <si>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</si>
  <si>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</si>
  <si>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</si>
  <si>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</si>
  <si>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</si>
  <si>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</si>
  <si>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</si>
  <si>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</si>
  <si>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</si>
  <si>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</si>
  <si>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</si>
  <si>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</si>
  <si>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</si>
  <si>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</si>
  <si>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</si>
  <si>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</si>
  <si>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</si>
  <si>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</si>
  <si>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</si>
  <si>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</si>
  <si>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</si>
  <si>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</si>
  <si>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</si>
  <si>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</si>
  <si>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</si>
  <si>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</si>
  <si>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</si>
  <si>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</si>
  <si>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</si>
  <si>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</si>
  <si>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</si>
  <si>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</si>
  <si>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</si>
  <si>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</si>
  <si>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</si>
  <si>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</si>
  <si>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</si>
  <si>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</si>
  <si>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</si>
  <si>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</si>
  <si>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</si>
  <si>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</si>
  <si>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</si>
  <si>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</si>
  <si>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</si>
  <si>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</si>
  <si>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</si>
  <si>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</si>
  <si>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</si>
  <si>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</si>
  <si>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</si>
  <si>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</si>
  <si>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</si>
  <si>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</si>
  <si>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</si>
  <si>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</si>
  <si>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</si>
  <si>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</si>
  <si>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</si>
  <si>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</si>
  <si>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</si>
  <si>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</si>
  <si>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</si>
  <si>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</si>
  <si>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</si>
  <si>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</si>
  <si>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</si>
  <si>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</si>
  <si>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</si>
  <si>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</si>
  <si>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</si>
  <si>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</si>
  <si>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</si>
  <si>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</si>
  <si>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</si>
  <si>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</si>
  <si>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</si>
  <si>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</si>
  <si>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</si>
  <si>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</si>
  <si>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</si>
  <si>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</si>
  <si>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</si>
  <si>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</si>
  <si>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</si>
  <si>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</si>
  <si>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</si>
  <si>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</si>
  <si>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</si>
  <si>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</si>
  <si>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</si>
  <si>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</si>
  <si>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</si>
  <si>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</si>
  <si>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</si>
  <si>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</si>
  <si>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</si>
  <si>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</si>
  <si>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</si>
  <si>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</si>
  <si>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</si>
  <si>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</si>
  <si>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</si>
  <si>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</si>
  <si>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</si>
  <si>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</si>
  <si>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</si>
  <si>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</si>
  <si>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</si>
  <si>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</si>
  <si>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</si>
  <si>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</si>
  <si>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</si>
  <si>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</si>
  <si>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</si>
  <si>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</si>
  <si>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</si>
  <si>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</si>
  <si>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</si>
  <si>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</si>
  <si>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</si>
  <si>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</si>
  <si>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</si>
  <si>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</si>
  <si>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</si>
  <si>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</si>
  <si>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</si>
  <si>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</si>
  <si>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</si>
  <si>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</si>
  <si>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</si>
  <si>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</si>
  <si>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</si>
  <si>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</si>
  <si>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</si>
  <si>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</si>
  <si>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</si>
  <si>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</si>
  <si>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</si>
  <si>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</si>
  <si>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</si>
  <si>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</si>
  <si>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</si>
  <si>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</si>
  <si>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</si>
  <si>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</si>
  <si>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</si>
  <si>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</si>
  <si>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</si>
  <si>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</si>
  <si>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</si>
  <si>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</si>
  <si>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</si>
  <si>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</si>
  <si>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</si>
  <si>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</si>
  <si>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</si>
  <si>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</si>
  <si>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</si>
  <si>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</si>
  <si>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</si>
  <si>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</si>
  <si>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</si>
  <si>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</si>
  <si>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</si>
  <si>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</si>
  <si>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</si>
  <si>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</si>
  <si>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</si>
  <si>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</si>
  <si>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</si>
  <si>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</si>
  <si>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</si>
  <si>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</si>
  <si>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</si>
  <si>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</si>
  <si>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</si>
  <si>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</si>
  <si>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</si>
  <si>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</si>
  <si>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</si>
  <si>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</si>
  <si>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</si>
  <si>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</si>
  <si>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</si>
  <si>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</si>
  <si>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</si>
  <si>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</si>
  <si>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</si>
  <si>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</si>
  <si>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</si>
  <si>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</si>
  <si>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</si>
  <si>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</si>
  <si>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</si>
  <si>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</si>
  <si>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</si>
  <si>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</si>
  <si>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</si>
  <si>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</si>
  <si>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</si>
  <si>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</si>
  <si>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</si>
  <si>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</si>
  <si>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</si>
  <si>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</si>
  <si>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</si>
  <si>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</si>
  <si>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</si>
  <si>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</si>
  <si>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</si>
  <si>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</si>
  <si>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</si>
  <si>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</si>
  <si>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</si>
  <si>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</si>
  <si>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</si>
  <si>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</si>
  <si>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</si>
  <si>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</si>
  <si>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</si>
  <si>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</si>
  <si>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</si>
  <si>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</si>
  <si>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</si>
  <si>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</si>
  <si>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</si>
  <si>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</si>
  <si>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</si>
  <si>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</si>
  <si>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</si>
  <si>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</si>
  <si>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</si>
  <si>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</si>
  <si>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</si>
  <si>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</si>
  <si>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</si>
  <si>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</si>
  <si>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</si>
  <si>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</si>
  <si>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</si>
  <si>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</si>
  <si>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</si>
  <si>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</si>
  <si>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</si>
  <si>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</si>
  <si>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</si>
  <si>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</si>
  <si>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</si>
  <si>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</si>
  <si>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</si>
  <si>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</si>
  <si>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</si>
  <si>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</si>
  <si>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</si>
  <si>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</si>
  <si>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</si>
  <si>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</si>
  <si>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</si>
  <si>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</si>
  <si>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</si>
  <si>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</si>
  <si>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</si>
  <si>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</si>
  <si>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</si>
  <si>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</si>
  <si>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</si>
  <si>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</si>
  <si>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</si>
  <si>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</si>
  <si>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</si>
  <si>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</si>
  <si>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</si>
  <si>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</si>
  <si>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</si>
  <si>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</si>
  <si>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</si>
  <si>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</si>
  <si>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</si>
  <si>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</si>
  <si>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</si>
  <si>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</si>
  <si>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</si>
  <si>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</si>
  <si>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</si>
  <si>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</si>
  <si>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</si>
  <si>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</si>
  <si>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</si>
  <si>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</si>
  <si>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</si>
  <si>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</si>
  <si>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</si>
  <si>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</si>
  <si>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</si>
  <si>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</si>
  <si>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</si>
  <si>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</si>
  <si>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</si>
  <si>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</si>
  <si>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</si>
  <si>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</si>
  <si>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</si>
  <si>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</si>
  <si>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</si>
  <si>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</si>
  <si>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</si>
  <si>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</si>
  <si>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</si>
  <si>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</si>
  <si>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</si>
  <si>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</si>
  <si>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</si>
  <si>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</si>
  <si>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</si>
  <si>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</si>
  <si>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</si>
  <si>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</si>
  <si>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</si>
  <si>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</si>
  <si>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</si>
  <si>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</si>
  <si>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</si>
  <si>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</si>
  <si>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</si>
  <si>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</si>
  <si>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</si>
  <si>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</si>
  <si>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</si>
  <si>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</si>
  <si>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</si>
  <si>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</si>
  <si>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</si>
  <si>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</si>
  <si>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</si>
  <si>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</si>
  <si>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</si>
  <si>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</si>
  <si>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</si>
  <si>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</si>
  <si>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</si>
  <si>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</si>
  <si>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</si>
  <si>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</si>
  <si>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</si>
  <si>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</si>
  <si>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</si>
  <si>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</si>
  <si>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</si>
  <si>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</si>
  <si>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</si>
  <si>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</si>
  <si>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</si>
  <si>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</si>
  <si>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</si>
  <si>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</si>
  <si>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</si>
  <si>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</si>
  <si>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</si>
  <si>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</si>
  <si>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</si>
  <si>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</si>
  <si>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</si>
  <si>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</si>
  <si>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</si>
  <si>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</si>
  <si>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</si>
  <si>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</si>
  <si>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</si>
  <si>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</si>
  <si>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</si>
  <si>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</si>
  <si>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</si>
  <si>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</si>
  <si>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</si>
  <si>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</si>
  <si>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</si>
  <si>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</si>
  <si>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</si>
  <si>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</si>
  <si>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</si>
  <si>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</si>
  <si>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</si>
  <si>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</si>
  <si>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</si>
  <si>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</si>
  <si>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</si>
  <si>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</si>
  <si>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</si>
  <si>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</si>
  <si>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</si>
  <si>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</si>
  <si>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</si>
  <si>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</si>
  <si>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</si>
  <si>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</si>
  <si>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</si>
  <si>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</si>
  <si>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</si>
  <si>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</si>
  <si>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</si>
  <si>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</si>
  <si>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</si>
  <si>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</si>
  <si>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</si>
  <si>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</si>
  <si>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</si>
  <si>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</si>
  <si>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</si>
  <si>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</si>
  <si>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</si>
  <si>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</si>
  <si>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</si>
  <si>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</si>
  <si>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</si>
  <si>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</si>
  <si>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</si>
  <si>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</si>
  <si>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</si>
  <si>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</si>
  <si>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</si>
  <si>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</si>
  <si>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</si>
  <si>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</si>
  <si>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</si>
  <si>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</si>
  <si>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</si>
  <si>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</si>
  <si>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</si>
  <si>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</si>
  <si>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</si>
  <si>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</si>
  <si>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</si>
  <si>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</si>
  <si>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</si>
  <si>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</si>
  <si>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</si>
  <si>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</si>
  <si>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</si>
  <si>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</si>
  <si>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</si>
  <si>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</si>
  <si>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</si>
  <si>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</si>
  <si>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</si>
  <si>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</si>
  <si>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</si>
  <si>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</si>
  <si>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</si>
  <si>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</si>
  <si>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</si>
  <si>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</si>
  <si>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</si>
  <si>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</si>
  <si>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</si>
  <si>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</si>
  <si>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</si>
  <si>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</si>
  <si>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</si>
  <si>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</si>
  <si>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</si>
  <si>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</si>
  <si>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</si>
  <si>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</si>
  <si>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</si>
  <si>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</si>
  <si>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</si>
  <si>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</si>
  <si>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</si>
  <si>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</si>
  <si>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</si>
  <si>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</si>
  <si>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</si>
  <si>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</si>
  <si>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</si>
  <si>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</si>
  <si>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</si>
  <si>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</si>
  <si>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</si>
  <si>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</si>
  <si>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</si>
  <si>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</si>
  <si>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</si>
  <si>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</si>
  <si>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</si>
  <si>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</si>
  <si>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</si>
  <si>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</si>
  <si>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</si>
  <si>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</si>
  <si>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</si>
  <si>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</si>
  <si>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</si>
  <si>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</si>
  <si>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</si>
  <si>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</si>
  <si>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</si>
  <si>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</si>
  <si>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</si>
  <si>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</si>
  <si>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</si>
  <si>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</si>
  <si>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</si>
  <si>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</si>
  <si>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</si>
  <si>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</si>
  <si>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</si>
  <si>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</si>
  <si>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</si>
  <si>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</si>
  <si>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</si>
  <si>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</si>
  <si>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</si>
  <si>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</si>
  <si>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</si>
  <si>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</si>
  <si>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</si>
  <si>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</si>
  <si>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</si>
  <si>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</si>
  <si>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</si>
  <si>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</si>
  <si>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</si>
  <si>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</si>
  <si>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</si>
  <si>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</si>
  <si>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</si>
  <si>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</si>
  <si>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</si>
  <si>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</si>
  <si>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</si>
  <si>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</si>
  <si>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</si>
  <si>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</si>
  <si>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</si>
  <si>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</si>
  <si>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</si>
  <si>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</si>
  <si>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</si>
  <si>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</si>
  <si>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</si>
  <si>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</si>
  <si>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</si>
  <si>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</si>
  <si>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</si>
  <si>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</si>
  <si>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</si>
  <si>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</si>
  <si>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</si>
  <si>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</si>
  <si>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</si>
  <si>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</si>
  <si>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</si>
  <si>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</si>
  <si>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</si>
  <si>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</si>
  <si>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</si>
  <si>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</si>
  <si>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</si>
  <si>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</si>
  <si>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</si>
  <si>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</si>
  <si>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</si>
  <si>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</si>
  <si>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</si>
  <si>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</si>
  <si>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</si>
  <si>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</si>
  <si>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</si>
  <si>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</si>
  <si>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</si>
  <si>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</si>
  <si>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</si>
  <si>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</si>
  <si>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</si>
  <si>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</si>
  <si>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</si>
  <si>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</si>
  <si>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</si>
  <si>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</si>
  <si>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</si>
  <si>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</si>
  <si>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</si>
  <si>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</si>
  <si>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</si>
  <si>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</si>
  <si>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</si>
  <si>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</si>
  <si>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</si>
  <si>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</si>
  <si>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</si>
  <si>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</si>
  <si>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</si>
  <si>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</si>
  <si>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</si>
  <si>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</si>
  <si>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</si>
  <si>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</si>
  <si>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</si>
  <si>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</si>
  <si>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</si>
  <si>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</si>
  <si>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</si>
  <si>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</si>
  <si>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</si>
  <si>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</si>
  <si>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</si>
  <si>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</si>
  <si>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</si>
  <si>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</si>
  <si>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</si>
  <si>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</si>
  <si>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</si>
  <si>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</si>
  <si>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</si>
  <si>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</si>
  <si>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</si>
  <si>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</si>
  <si>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</si>
  <si>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</si>
  <si>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</si>
  <si>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</si>
  <si>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</si>
  <si>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</si>
  <si>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</si>
  <si>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</si>
  <si>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</si>
  <si>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</si>
  <si>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</si>
  <si>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</si>
  <si>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</si>
  <si>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</si>
  <si>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</si>
  <si>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</si>
  <si>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</si>
  <si>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</si>
  <si>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</si>
  <si>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</si>
  <si>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</si>
  <si>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</si>
  <si>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</si>
  <si>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</si>
  <si>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</si>
  <si>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</si>
  <si>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</si>
  <si>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</si>
  <si>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</si>
  <si>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</si>
  <si>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</si>
  <si>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</si>
  <si>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</si>
  <si>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</si>
  <si>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</si>
  <si>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</si>
  <si>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</si>
  <si>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</si>
  <si>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</si>
  <si>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</si>
  <si>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</si>
  <si>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</si>
  <si>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</si>
  <si>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</si>
  <si>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</si>
  <si>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</si>
  <si>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</si>
  <si>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</si>
  <si>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</si>
  <si>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</si>
  <si>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</si>
  <si>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</si>
  <si>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</si>
  <si>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</si>
  <si>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</si>
  <si>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</si>
  <si>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</si>
  <si>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</si>
  <si>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</si>
  <si>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</si>
  <si>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</si>
  <si>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</si>
  <si>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</si>
  <si>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</si>
  <si>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</si>
  <si>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</si>
  <si>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</si>
  <si>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</si>
  <si>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</si>
  <si>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</si>
  <si>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</si>
  <si>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</si>
  <si>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</si>
  <si>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</si>
  <si>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</si>
  <si>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</si>
  <si>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</si>
  <si>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</si>
  <si>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</si>
  <si>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</si>
  <si>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</si>
  <si>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</si>
  <si>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</si>
  <si>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</si>
  <si>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</si>
  <si>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</si>
  <si>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</si>
  <si>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</si>
  <si>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</si>
  <si>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</si>
  <si>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</si>
  <si>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</si>
  <si>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</si>
  <si>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</si>
  <si>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</si>
  <si>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</si>
  <si>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</si>
  <si>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</si>
  <si>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</si>
  <si>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</si>
  <si>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</si>
  <si>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</si>
  <si>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</si>
  <si>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</si>
  <si>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</si>
  <si>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</si>
  <si>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</si>
  <si>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</si>
  <si>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</si>
  <si>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</si>
  <si>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</si>
  <si>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</si>
  <si>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</si>
  <si>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</si>
  <si>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</si>
  <si>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</si>
  <si>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</si>
  <si>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</si>
  <si>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</si>
  <si>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</si>
  <si>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</si>
  <si>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</si>
  <si>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</si>
  <si>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</si>
  <si>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</si>
  <si>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</si>
  <si>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</si>
  <si>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</si>
  <si>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</si>
  <si>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</si>
  <si>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</si>
  <si>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</si>
  <si>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</si>
  <si>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</si>
  <si>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</si>
  <si>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</si>
  <si>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</si>
  <si>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</si>
  <si>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</si>
  <si>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</si>
  <si>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</si>
  <si>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</si>
  <si>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</si>
  <si>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</si>
  <si>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</si>
  <si>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</si>
  <si>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</si>
  <si>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</si>
  <si>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</si>
  <si>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</si>
  <si>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</si>
  <si>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</si>
  <si>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</si>
  <si>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</si>
  <si>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</si>
  <si>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</si>
  <si>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</si>
  <si>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</si>
  <si>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</si>
  <si>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</si>
  <si>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</si>
  <si>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</si>
  <si>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</si>
  <si>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</si>
  <si>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</si>
  <si>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</si>
  <si>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</si>
  <si>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</si>
  <si>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</si>
  <si>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</si>
  <si>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</si>
  <si>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</si>
  <si>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</si>
  <si>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</si>
  <si>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</si>
  <si>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</si>
  <si>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</si>
  <si>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</si>
  <si>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</si>
  <si>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</si>
  <si>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</si>
  <si>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</si>
  <si>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</si>
  <si>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</si>
  <si>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</si>
  <si>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</si>
  <si>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</si>
  <si>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</si>
  <si>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</si>
  <si>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</si>
  <si>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</si>
  <si>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</si>
  <si>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</si>
  <si>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</si>
  <si>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</si>
  <si>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</si>
  <si>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</si>
  <si>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</si>
  <si>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</si>
  <si>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</si>
  <si>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</si>
  <si>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</si>
  <si>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</si>
  <si>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</si>
  <si>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</si>
  <si>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</si>
  <si>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</si>
  <si>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</si>
  <si>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</si>
  <si>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</si>
  <si>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</si>
  <si>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</si>
  <si>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</si>
  <si>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</si>
  <si>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</si>
  <si>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</si>
  <si>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</si>
  <si>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</si>
  <si>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</si>
  <si>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</si>
  <si>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</si>
  <si>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</si>
  <si>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</si>
  <si>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</si>
  <si>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</si>
  <si>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</si>
  <si>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</si>
  <si>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</si>
  <si>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</si>
  <si>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</si>
  <si>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</si>
  <si>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</si>
  <si>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</si>
  <si>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</si>
  <si>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</si>
  <si>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</si>
  <si>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</si>
  <si>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</si>
  <si>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</si>
  <si>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</si>
  <si>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</si>
  <si>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</si>
  <si>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</si>
  <si>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</si>
  <si>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</si>
  <si>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</si>
  <si>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</si>
  <si>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</si>
  <si>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</si>
  <si>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</si>
  <si>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</si>
  <si>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</si>
  <si>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</si>
  <si>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</si>
  <si>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</si>
  <si>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</si>
  <si>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</si>
  <si>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</si>
  <si>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</si>
  <si>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</si>
  <si>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</si>
  <si>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</si>
  <si>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</si>
  <si>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</si>
  <si>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</si>
  <si>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</si>
  <si>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</si>
  <si>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</si>
  <si>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</si>
  <si>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</si>
  <si>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</si>
  <si>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</si>
  <si>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</si>
  <si>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</si>
  <si>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</si>
  <si>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</si>
  <si>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</si>
  <si>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</si>
  <si>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</si>
  <si>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</si>
  <si>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</si>
  <si>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</si>
  <si>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</si>
  <si>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</si>
  <si>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</si>
  <si>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</si>
  <si>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</si>
  <si>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</si>
  <si>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</si>
  <si>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</si>
  <si>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</si>
  <si>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</si>
  <si>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</si>
  <si>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</si>
  <si>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</si>
  <si>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</si>
  <si>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</si>
  <si>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</si>
  <si>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</si>
  <si>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</si>
  <si>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</si>
  <si>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</si>
  <si>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</si>
  <si>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</si>
  <si>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</si>
  <si>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</si>
  <si>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</si>
  <si>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</si>
  <si>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</si>
  <si>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</si>
  <si>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</si>
  <si>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</si>
  <si>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</si>
  <si>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</si>
  <si>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</si>
  <si>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</si>
  <si>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</si>
  <si>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</si>
  <si>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</si>
  <si>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</si>
  <si>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</si>
  <si>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</si>
  <si>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</si>
  <si>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</si>
  <si>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</si>
  <si>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</si>
  <si>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</si>
  <si>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</si>
  <si>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</si>
  <si>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</si>
  <si>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</si>
  <si>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</si>
  <si>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</si>
  <si>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</si>
  <si>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</si>
  <si>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</si>
  <si>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</si>
  <si>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</si>
  <si>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</si>
  <si>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</si>
  <si>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</si>
  <si>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</si>
  <si>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</si>
  <si>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</si>
  <si>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</si>
  <si>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</si>
  <si>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</si>
  <si>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</si>
  <si>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</si>
  <si>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</si>
  <si>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</si>
  <si>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</si>
  <si>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</si>
  <si>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</si>
  <si>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</si>
  <si>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</si>
  <si>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</si>
  <si>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</si>
  <si>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</si>
  <si>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</si>
  <si>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</si>
  <si>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</si>
  <si>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</si>
  <si>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</si>
  <si>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</si>
  <si>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</si>
  <si>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</si>
  <si>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</si>
  <si>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</si>
  <si>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</si>
  <si>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</si>
  <si>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</si>
  <si>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</si>
  <si>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</si>
  <si>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</si>
  <si>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</si>
  <si>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</si>
  <si>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</si>
  <si>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</si>
  <si>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</si>
  <si>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</si>
  <si>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</si>
  <si>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</si>
  <si>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</si>
  <si>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</si>
  <si>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</si>
  <si>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</si>
  <si>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</si>
  <si>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</si>
  <si>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</si>
  <si>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</si>
  <si>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</si>
  <si>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</si>
  <si>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</si>
  <si>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</si>
  <si>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</si>
  <si>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</si>
  <si>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</si>
  <si>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</si>
  <si>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</si>
  <si>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</si>
  <si>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</si>
  <si>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</si>
  <si>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</si>
  <si>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</si>
  <si>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</si>
  <si>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</si>
  <si>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</si>
  <si>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</si>
  <si>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</si>
  <si>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</si>
  <si>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</si>
  <si>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</si>
  <si>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</si>
  <si>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</si>
  <si>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</si>
  <si>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</si>
  <si>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</si>
  <si>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</si>
  <si>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</si>
  <si>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</si>
  <si>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</si>
  <si>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</si>
  <si>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</si>
  <si>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</si>
  <si>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</si>
  <si>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</si>
  <si>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</si>
  <si>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</si>
  <si>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</si>
  <si>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</si>
  <si>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</si>
  <si>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</si>
  <si>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</si>
  <si>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</si>
  <si>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</si>
  <si>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</si>
  <si>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</si>
  <si>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</si>
  <si>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</si>
  <si>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</si>
  <si>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</si>
  <si>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</si>
  <si>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</si>
  <si>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</si>
  <si>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</si>
  <si>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</si>
  <si>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</si>
  <si>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</si>
  <si>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</si>
  <si>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</si>
  <si>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</si>
  <si>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</si>
  <si>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</si>
  <si>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</si>
  <si>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</si>
  <si>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</si>
  <si>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</si>
  <si>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</si>
  <si>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</si>
  <si>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</si>
  <si>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</si>
  <si>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</si>
  <si>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</si>
  <si>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</si>
  <si>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</si>
  <si>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</si>
  <si>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</si>
  <si>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</si>
  <si>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</si>
  <si>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</si>
  <si>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</si>
  <si>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</si>
  <si>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</si>
  <si>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</si>
  <si>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</si>
  <si>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</si>
  <si>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</si>
  <si>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</si>
  <si>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</si>
  <si>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</si>
  <si>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</si>
  <si>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</si>
  <si>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</si>
  <si>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</si>
  <si>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</si>
  <si>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</si>
  <si>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</si>
  <si>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</si>
  <si>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</si>
  <si>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</si>
  <si>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</si>
  <si>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</si>
  <si>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</si>
  <si>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</si>
  <si>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</si>
  <si>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</si>
  <si>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</si>
  <si>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</si>
  <si>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</si>
  <si>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</si>
  <si>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</si>
  <si>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</si>
  <si>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</si>
  <si>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</si>
  <si>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</si>
  <si>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</si>
  <si>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</si>
  <si>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</si>
  <si>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</si>
  <si>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</si>
  <si>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</si>
  <si>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</si>
  <si>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</si>
  <si>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</si>
  <si>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</si>
  <si>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</si>
  <si>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</si>
  <si>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</si>
  <si>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</si>
  <si>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</si>
  <si>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</si>
  <si>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</si>
  <si>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</si>
  <si>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</si>
  <si>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</si>
  <si>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</si>
  <si>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</si>
  <si>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</si>
  <si>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</si>
  <si>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</si>
  <si>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</si>
  <si>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</si>
  <si>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</si>
  <si>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</si>
  <si>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</si>
  <si>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</si>
  <si>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</si>
  <si>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</si>
  <si>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</si>
  <si>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</si>
  <si>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</si>
  <si>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</si>
  <si>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</si>
  <si>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</si>
  <si>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</si>
  <si>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</si>
  <si>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</si>
  <si>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</si>
  <si>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</si>
  <si>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</si>
  <si>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</si>
  <si>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</si>
  <si>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</si>
  <si>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</si>
  <si>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</si>
  <si>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</si>
  <si>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</si>
  <si>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</si>
  <si>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</si>
  <si>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</si>
  <si>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</si>
  <si>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</si>
  <si>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</si>
  <si>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</si>
  <si>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</si>
  <si>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</si>
  <si>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</si>
  <si>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</si>
  <si>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</si>
  <si>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</si>
  <si>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</si>
  <si>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</si>
  <si>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</si>
  <si>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</si>
  <si>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</si>
  <si>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</si>
  <si>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</si>
  <si>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</si>
  <si>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</si>
  <si>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</si>
  <si>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</si>
  <si>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</si>
  <si>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</si>
  <si>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</si>
  <si>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</si>
  <si>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</si>
  <si>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</si>
  <si>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</si>
  <si>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</si>
  <si>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</si>
  <si>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</si>
  <si>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</si>
  <si>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</si>
  <si>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</si>
  <si>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</si>
  <si>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</si>
  <si>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</si>
  <si>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</si>
  <si>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</si>
  <si>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</si>
  <si>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</si>
  <si>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</si>
  <si>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</si>
  <si>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</si>
  <si>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</si>
  <si>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</si>
  <si>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</si>
  <si>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</si>
  <si>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</si>
  <si>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</si>
  <si>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</si>
  <si>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</si>
  <si>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</si>
  <si>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</si>
  <si>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</si>
  <si>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</si>
  <si>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</si>
  <si>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</si>
  <si>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</si>
  <si>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</si>
  <si>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</si>
  <si>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</si>
  <si>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</si>
  <si>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</si>
  <si>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</si>
  <si>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</si>
  <si>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</si>
  <si>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</si>
  <si>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</si>
  <si>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</si>
  <si>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</si>
  <si>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</si>
  <si>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</si>
  <si>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</si>
  <si>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</si>
  <si>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</si>
  <si>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</si>
  <si>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</si>
  <si>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</si>
  <si>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</si>
  <si>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</si>
  <si>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</si>
  <si>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</si>
  <si>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</si>
  <si>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</si>
  <si>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</si>
  <si>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</si>
  <si>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</si>
  <si>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</si>
  <si>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</si>
  <si>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</si>
  <si>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</si>
  <si>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</si>
  <si>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</si>
  <si>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</si>
  <si>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</si>
  <si>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</si>
  <si>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</si>
  <si>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</si>
  <si>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</si>
  <si>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</si>
  <si>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</si>
  <si>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</si>
  <si>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</si>
  <si>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</si>
  <si>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</si>
  <si>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</si>
  <si>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</si>
  <si>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</si>
  <si>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</si>
  <si>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</si>
  <si>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</si>
  <si>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</si>
  <si>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</si>
  <si>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</si>
  <si>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</si>
  <si>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</si>
  <si>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</si>
  <si>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</si>
  <si>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</si>
  <si>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</si>
  <si>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</si>
  <si>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</si>
  <si>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</si>
  <si>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</si>
  <si>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</si>
  <si>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</si>
  <si>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</si>
  <si>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</si>
  <si>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</si>
  <si>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</si>
  <si>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</si>
  <si>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</si>
  <si>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</si>
  <si>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</si>
  <si>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</si>
  <si>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</si>
  <si>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</si>
  <si>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</si>
  <si>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</si>
  <si>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</si>
  <si>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</si>
  <si>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</si>
  <si>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</si>
  <si>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</si>
  <si>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</si>
  <si>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</si>
  <si>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</si>
  <si>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</si>
  <si>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</si>
  <si>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</si>
  <si>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</si>
  <si>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</si>
  <si>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</si>
  <si>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</si>
  <si>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</si>
  <si>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</si>
  <si>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</si>
  <si>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</si>
  <si>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</si>
  <si>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</si>
  <si>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</si>
  <si>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</si>
  <si>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</si>
  <si>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</si>
  <si>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</si>
  <si>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</si>
  <si>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</si>
  <si>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</si>
  <si>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</si>
  <si>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</si>
  <si>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</si>
  <si>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</si>
  <si>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</si>
  <si>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</si>
  <si>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</si>
  <si>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</si>
  <si>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</si>
  <si>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</si>
  <si>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</si>
  <si>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</si>
  <si>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</si>
  <si>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</si>
  <si>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</si>
  <si>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</si>
  <si>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</si>
  <si>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</si>
  <si>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</si>
  <si>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</si>
  <si>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</si>
  <si>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</si>
  <si>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</si>
  <si>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</si>
  <si>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</si>
  <si>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</si>
  <si>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</si>
  <si>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</si>
  <si>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</si>
  <si>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</si>
  <si>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</si>
  <si>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</si>
  <si>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</si>
  <si>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</si>
  <si>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</si>
  <si>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</si>
  <si>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</si>
  <si>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</si>
  <si>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</si>
  <si>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</si>
  <si>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</si>
  <si>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</si>
  <si>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</si>
  <si>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</si>
  <si>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</si>
  <si>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</si>
  <si>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</si>
  <si>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</si>
  <si>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</si>
  <si>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</si>
  <si>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</si>
  <si>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</si>
  <si>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</si>
  <si>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</si>
  <si>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</si>
  <si>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</si>
  <si>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</si>
  <si>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</si>
  <si>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</si>
  <si>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</si>
  <si>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</si>
  <si>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</si>
  <si>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</si>
  <si>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</si>
  <si>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</si>
  <si>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</si>
  <si>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</si>
  <si>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</si>
  <si>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</si>
  <si>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</si>
  <si>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</si>
  <si>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</si>
  <si>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</si>
  <si>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</si>
  <si>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</si>
  <si>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</si>
  <si>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</si>
  <si>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</si>
  <si>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</si>
  <si>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</si>
  <si>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</si>
  <si>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</si>
  <si>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</si>
  <si>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</si>
  <si>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</si>
  <si>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</si>
  <si>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</si>
  <si>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</si>
  <si>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</si>
  <si>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</si>
  <si>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</si>
  <si>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</si>
  <si>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</si>
  <si>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</si>
  <si>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</si>
  <si>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</si>
  <si>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</si>
  <si>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</si>
  <si>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</si>
  <si>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</si>
  <si>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</si>
  <si>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</si>
  <si>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</si>
  <si>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</si>
  <si>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</si>
  <si>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</si>
  <si>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</si>
  <si>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</si>
  <si>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</si>
  <si>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</si>
  <si>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</si>
  <si>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</si>
  <si>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</si>
  <si>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</si>
  <si>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</si>
  <si>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</si>
  <si>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</si>
  <si>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</si>
  <si>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</si>
  <si>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</si>
  <si>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</si>
  <si>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</si>
  <si>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</si>
  <si>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</si>
  <si>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</si>
  <si>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</si>
  <si>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</si>
  <si>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</si>
  <si>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</si>
  <si>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</si>
  <si>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</si>
  <si>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</si>
  <si>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</si>
  <si>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</si>
  <si>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</si>
  <si>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</si>
  <si>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</si>
  <si>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</si>
  <si>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</si>
  <si>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</si>
  <si>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</si>
  <si>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</si>
  <si>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</si>
  <si>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</si>
  <si>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</si>
  <si>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</si>
  <si>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</si>
  <si>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</si>
  <si>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</si>
  <si>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</si>
  <si>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</si>
  <si>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</si>
  <si>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</si>
  <si>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</si>
  <si>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</si>
  <si>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</si>
  <si>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</si>
  <si>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</si>
  <si>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</si>
  <si>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</si>
  <si>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</si>
  <si>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</si>
  <si>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</si>
  <si>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</si>
  <si>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</si>
  <si>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</si>
  <si>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</si>
  <si>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</si>
  <si>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</si>
  <si>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</si>
  <si>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</si>
  <si>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</si>
  <si>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</si>
  <si>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</si>
  <si>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</si>
  <si>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</si>
  <si>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</si>
  <si>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</si>
  <si>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</si>
  <si>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</si>
  <si>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</si>
  <si>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</si>
  <si>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</si>
  <si>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</si>
  <si>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</si>
  <si>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</si>
  <si>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</si>
  <si>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</si>
  <si>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</si>
  <si>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</si>
  <si>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</si>
  <si>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</si>
  <si>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</si>
  <si>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</si>
  <si>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</si>
  <si>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</si>
  <si>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</si>
  <si>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</si>
  <si>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</si>
  <si>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</si>
  <si>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</si>
  <si>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</si>
  <si>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</si>
  <si>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</si>
  <si>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</si>
  <si>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</si>
  <si>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</si>
  <si>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</si>
  <si>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</si>
  <si>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</si>
  <si>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</si>
  <si>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</si>
  <si>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</si>
  <si>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</si>
  <si>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</si>
  <si>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</si>
  <si>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</si>
  <si>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</si>
  <si>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</si>
  <si>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</si>
  <si>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</si>
  <si>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</si>
  <si>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</si>
  <si>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</si>
  <si>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</si>
  <si>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</si>
  <si>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</si>
  <si>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</si>
  <si>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</si>
  <si>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</si>
  <si>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</si>
  <si>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</si>
  <si>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</si>
  <si>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</si>
  <si>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</si>
  <si>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</si>
  <si>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</si>
  <si>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</si>
  <si>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</si>
  <si>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</si>
  <si>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</si>
  <si>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</si>
  <si>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</si>
  <si>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</si>
  <si>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</si>
  <si>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</si>
  <si>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</si>
  <si>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</si>
  <si>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</si>
  <si>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</si>
  <si>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</si>
  <si>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</si>
  <si>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</si>
  <si>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</si>
  <si>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</si>
  <si>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</si>
  <si>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</si>
  <si>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</si>
  <si>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</si>
  <si>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</si>
  <si>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</si>
  <si>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</si>
  <si>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</si>
  <si>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</si>
  <si>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</si>
  <si>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</si>
  <si>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</si>
  <si>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</si>
  <si>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</si>
  <si>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</si>
  <si>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</si>
  <si>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</si>
  <si>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</si>
  <si>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</si>
  <si>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</si>
  <si>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</si>
  <si>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</si>
  <si>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</si>
  <si>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</si>
  <si>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</si>
  <si>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</si>
  <si>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</si>
  <si>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</si>
  <si>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</si>
  <si>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</si>
  <si>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</si>
  <si>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</si>
  <si>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</si>
  <si>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</si>
  <si>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</si>
  <si>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</si>
  <si>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</si>
  <si>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</si>
  <si>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</si>
  <si>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</si>
  <si>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</si>
  <si>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</si>
  <si>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</si>
  <si>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</si>
  <si>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</si>
  <si>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</si>
  <si>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</si>
  <si>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</si>
  <si>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</si>
  <si>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</si>
  <si>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</si>
  <si>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</si>
  <si>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</si>
  <si>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</si>
  <si>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</si>
  <si>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</si>
  <si>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</si>
  <si>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</si>
  <si>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</si>
  <si>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</si>
  <si>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</si>
  <si>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</si>
  <si>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</si>
  <si>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</si>
  <si>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</si>
  <si>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</si>
  <si>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</si>
  <si>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</si>
  <si>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</si>
  <si>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</si>
  <si>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</si>
  <si>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</si>
  <si>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</si>
  <si>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</si>
  <si>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</si>
  <si>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</si>
  <si>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</si>
  <si>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</si>
  <si>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</si>
  <si>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</si>
  <si>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</si>
  <si>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</si>
  <si>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</si>
  <si>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</si>
  <si>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</si>
  <si>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</si>
  <si>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</si>
  <si>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</si>
  <si>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</si>
  <si>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</si>
  <si>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</si>
  <si>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</si>
  <si>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</si>
  <si>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</si>
  <si>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</si>
  <si>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</si>
  <si>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</si>
  <si>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</si>
  <si>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</si>
  <si>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</si>
  <si>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</si>
  <si>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</si>
  <si>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</si>
  <si>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</si>
  <si>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</si>
  <si>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</si>
  <si>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</si>
  <si>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</si>
  <si>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</si>
  <si>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</si>
  <si>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</si>
  <si>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</si>
  <si>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</si>
  <si>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</si>
  <si>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</si>
  <si>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</si>
  <si>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</si>
  <si>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</si>
  <si>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</si>
  <si>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</si>
  <si>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</si>
  <si>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</si>
  <si>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</si>
  <si>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</si>
  <si>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</si>
  <si>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</si>
  <si>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</si>
  <si>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</si>
  <si>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</si>
  <si>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</si>
  <si>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</si>
  <si>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</si>
  <si>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</si>
  <si>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</si>
  <si>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</si>
  <si>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</si>
  <si>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</si>
  <si>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</si>
  <si>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</si>
  <si>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</si>
  <si>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</si>
  <si>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</si>
  <si>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</si>
  <si>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</si>
  <si>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</si>
  <si>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</si>
  <si>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</si>
  <si>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</si>
  <si>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</si>
  <si>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</si>
  <si>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</si>
  <si>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</si>
  <si>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</si>
  <si>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</si>
  <si>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</si>
  <si>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</si>
  <si>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</si>
  <si>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</si>
  <si>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</si>
  <si>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</si>
  <si>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</si>
  <si>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</si>
  <si>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</si>
  <si>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</si>
  <si>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</si>
  <si>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</si>
  <si>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</si>
  <si>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</si>
  <si>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</si>
  <si>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</si>
  <si>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</si>
  <si>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</si>
  <si>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</si>
  <si>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</si>
  <si>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</si>
  <si>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</si>
  <si>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</si>
  <si>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</si>
  <si>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</si>
  <si>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</si>
  <si>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</si>
  <si>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</si>
  <si>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</si>
  <si>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</si>
  <si>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</si>
  <si>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</si>
  <si>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</si>
  <si>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</si>
  <si>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</si>
  <si>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</si>
  <si>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</si>
  <si>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</si>
  <si>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</si>
  <si>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</si>
  <si>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</si>
  <si>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</si>
  <si>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</si>
  <si>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</si>
  <si>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</si>
  <si>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</si>
  <si>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</si>
  <si>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</si>
  <si>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</si>
  <si>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</si>
  <si>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</si>
  <si>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</si>
  <si>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</si>
  <si>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</si>
  <si>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</si>
  <si>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</si>
  <si>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</si>
  <si>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</si>
  <si>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</si>
  <si>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</si>
  <si>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</si>
  <si>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</si>
  <si>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</si>
  <si>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</si>
  <si>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</si>
  <si>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</si>
  <si>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</si>
  <si>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</si>
  <si>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</si>
  <si>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</si>
  <si>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</si>
  <si>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</si>
  <si>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</si>
  <si>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</si>
  <si>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</si>
  <si>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</si>
  <si>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</si>
  <si>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</si>
  <si>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</si>
  <si>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</si>
  <si>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</si>
  <si>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</si>
  <si>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</si>
  <si>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</si>
  <si>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</si>
  <si>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</si>
  <si>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</si>
  <si>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</si>
  <si>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</si>
  <si>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</si>
  <si>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</si>
  <si>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</si>
  <si>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</si>
  <si>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</si>
  <si>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</si>
  <si>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</si>
  <si>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</si>
  <si>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</si>
  <si>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</si>
  <si>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</si>
  <si>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</si>
  <si>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</si>
  <si>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</si>
  <si>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</si>
  <si>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</si>
  <si>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</si>
  <si>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</si>
  <si>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</si>
  <si>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</si>
  <si>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</si>
  <si>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</si>
  <si>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</si>
  <si>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</si>
  <si>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</si>
  <si>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</si>
  <si>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</si>
  <si>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</si>
  <si>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</si>
  <si>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</si>
  <si>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</si>
  <si>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</si>
  <si>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</si>
  <si>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</si>
  <si>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</si>
  <si>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</si>
  <si>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</si>
  <si>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</si>
  <si>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</si>
  <si>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</si>
  <si>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</si>
  <si>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</si>
  <si>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</si>
  <si>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</si>
  <si>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</si>
  <si>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</si>
  <si>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</si>
  <si>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</si>
  <si>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</si>
  <si>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</si>
  <si>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</si>
  <si>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</si>
  <si>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</si>
  <si>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</si>
  <si>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</si>
  <si>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</si>
  <si>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</si>
  <si>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</si>
  <si>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</si>
  <si>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</si>
  <si>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</si>
  <si>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</si>
  <si>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</si>
  <si>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</si>
  <si>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</si>
  <si>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</si>
  <si>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</si>
  <si>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</si>
  <si>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</si>
  <si>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</si>
  <si>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</si>
  <si>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</si>
  <si>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</si>
  <si>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</si>
  <si>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</si>
  <si>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</si>
  <si>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</si>
  <si>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</si>
  <si>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</si>
  <si>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</si>
  <si>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</si>
  <si>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</si>
  <si>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</si>
  <si>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</si>
  <si>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</si>
  <si>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</si>
  <si>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</si>
  <si>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</si>
  <si>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</si>
  <si>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</si>
  <si>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</si>
  <si>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</si>
  <si>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</si>
  <si>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</si>
  <si>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</si>
  <si>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</si>
  <si>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</si>
  <si>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</si>
  <si>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</si>
  <si>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</si>
  <si>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</si>
  <si>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</si>
  <si>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</si>
  <si>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</si>
  <si>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</si>
  <si>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</si>
  <si>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</si>
  <si>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</si>
  <si>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</si>
  <si>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</si>
  <si>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</si>
  <si>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</si>
  <si>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</si>
  <si>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</si>
  <si>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</si>
  <si>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</si>
  <si>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</si>
  <si>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</si>
  <si>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</si>
  <si>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</si>
  <si>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</si>
  <si>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</si>
  <si>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</si>
  <si>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</si>
  <si>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</si>
  <si>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</si>
  <si>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</si>
  <si>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</si>
  <si>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</si>
  <si>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</si>
  <si>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</si>
  <si>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</si>
  <si>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</si>
  <si>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</si>
  <si>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</si>
  <si>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</si>
  <si>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</si>
  <si>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</si>
  <si>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</si>
  <si>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</si>
  <si>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</si>
  <si>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</si>
  <si>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</si>
  <si>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</si>
  <si>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</si>
  <si>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</si>
  <si>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</si>
  <si>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</si>
  <si>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</si>
  <si>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</si>
  <si>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</si>
  <si>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</si>
  <si>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</si>
  <si>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</si>
  <si>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</si>
  <si>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</si>
  <si>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</si>
  <si>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</si>
  <si>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</si>
  <si>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</si>
  <si>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</si>
  <si>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</si>
  <si>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</si>
  <si>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</si>
  <si>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</si>
  <si>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</si>
  <si>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</si>
  <si>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</si>
  <si>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</si>
  <si>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</si>
  <si>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</si>
  <si>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</si>
  <si>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</si>
  <si>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</si>
  <si>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</si>
  <si>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</si>
  <si>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</si>
  <si>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</si>
  <si>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</si>
  <si>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</si>
  <si>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</si>
  <si>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</si>
  <si>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</si>
  <si>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</si>
  <si>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</si>
  <si>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</si>
  <si>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</si>
  <si>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</si>
  <si>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</si>
  <si>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</si>
  <si>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</si>
  <si>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</si>
  <si>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</si>
  <si>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</si>
  <si>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</si>
  <si>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</si>
  <si>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</si>
  <si>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</si>
  <si>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</si>
  <si>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</si>
  <si>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</si>
  <si>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</si>
  <si>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</si>
  <si>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</si>
  <si>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</si>
  <si>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</si>
  <si>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</si>
  <si>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</si>
  <si>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</si>
  <si>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</si>
  <si>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</si>
  <si>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</si>
  <si>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</si>
  <si>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</si>
  <si>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</si>
  <si>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</si>
  <si>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</si>
  <si>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</si>
  <si>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</si>
  <si>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</si>
  <si>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</si>
  <si>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</si>
  <si>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</si>
  <si>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</si>
  <si>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</si>
  <si>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</si>
  <si>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</si>
  <si>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</si>
  <si>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</si>
  <si>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</si>
  <si>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</si>
  <si>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</si>
  <si>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</si>
  <si>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</si>
  <si>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</si>
  <si>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</si>
  <si>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</si>
  <si>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</si>
  <si>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</si>
  <si>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</si>
  <si>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</si>
  <si>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</si>
  <si>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</si>
  <si>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</si>
  <si>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</si>
  <si>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</si>
  <si>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</si>
  <si>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</si>
  <si>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</si>
  <si>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</si>
  <si>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</si>
  <si>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</si>
  <si>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</si>
  <si>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</si>
  <si>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</si>
  <si>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</si>
  <si>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</si>
  <si>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</si>
  <si>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</si>
  <si>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</si>
  <si>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</si>
  <si>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</si>
  <si>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</si>
  <si>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</si>
  <si>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</si>
  <si>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</si>
  <si>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</si>
  <si>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</si>
  <si>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</si>
  <si>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</si>
  <si>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</si>
  <si>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</si>
  <si>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</si>
  <si>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</si>
  <si>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</si>
  <si>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</si>
  <si>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</si>
  <si>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</si>
  <si>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</si>
  <si>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</si>
  <si>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</si>
  <si>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</si>
  <si>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</si>
  <si>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</si>
  <si>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</si>
  <si>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</si>
  <si>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</si>
  <si>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</si>
  <si>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</si>
  <si>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</si>
  <si>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</si>
  <si>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</si>
  <si>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</si>
  <si>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</si>
  <si>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</si>
  <si>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</si>
  <si>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</si>
  <si>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</si>
  <si>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</si>
  <si>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</si>
  <si>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</si>
  <si>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</si>
  <si>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</si>
  <si>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</si>
  <si>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</si>
  <si>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</si>
  <si>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</si>
  <si>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</si>
  <si>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</si>
  <si>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</si>
  <si>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</si>
  <si>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</si>
  <si>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</si>
  <si>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</si>
  <si>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</si>
  <si>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</si>
  <si>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</si>
  <si>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</si>
  <si>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</si>
  <si>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</si>
  <si>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</si>
  <si>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</si>
  <si>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</si>
  <si>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</si>
  <si>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</si>
  <si>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</si>
  <si>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</si>
  <si>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</si>
  <si>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</si>
  <si>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</si>
  <si>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</si>
  <si>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</si>
  <si>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</si>
  <si>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</si>
  <si>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</si>
  <si>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</si>
  <si>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</si>
  <si>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</si>
  <si>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</si>
  <si>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</si>
  <si>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</si>
  <si>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</si>
  <si>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</si>
  <si>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</si>
  <si>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</si>
  <si>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</si>
  <si>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</si>
  <si>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</si>
  <si>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</si>
  <si>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</si>
  <si>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</si>
  <si>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</si>
  <si>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</si>
  <si>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</si>
  <si>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</si>
  <si>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</si>
  <si>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</si>
  <si>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</si>
  <si>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</si>
  <si>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</si>
  <si>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</si>
  <si>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</si>
  <si>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</si>
  <si>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</si>
  <si>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</si>
  <si>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</si>
  <si>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</si>
  <si>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</si>
  <si>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</si>
  <si>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</si>
  <si>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</si>
  <si>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</si>
  <si>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</si>
  <si>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</si>
  <si>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</si>
  <si>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</si>
  <si>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</si>
  <si>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</si>
  <si>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</si>
  <si>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</si>
  <si>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</si>
  <si>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</si>
  <si>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</si>
  <si>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</si>
  <si>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</si>
  <si>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</si>
  <si>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</si>
  <si>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</si>
  <si>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</si>
  <si>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</si>
  <si>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</si>
  <si>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</si>
  <si>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</si>
  <si>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</si>
  <si>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</si>
  <si>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</si>
  <si>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</si>
  <si>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</si>
  <si>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</si>
  <si>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</si>
  <si>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</si>
  <si>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</si>
  <si>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</si>
  <si>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</si>
  <si>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</si>
  <si>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</si>
  <si>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</si>
  <si>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</si>
  <si>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</si>
  <si>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</si>
  <si>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</si>
  <si>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</si>
  <si>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</si>
  <si>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</si>
  <si>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</si>
  <si>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</si>
  <si>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</si>
  <si>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</si>
  <si>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</si>
  <si>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</si>
  <si>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</si>
  <si>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</si>
  <si>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</si>
  <si>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</si>
  <si>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</si>
  <si>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</si>
  <si>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</si>
  <si>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</si>
  <si>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</si>
  <si>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</si>
  <si>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</si>
  <si>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</si>
  <si>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</si>
  <si>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</si>
  <si>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</si>
  <si>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</si>
  <si>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</si>
  <si>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</si>
  <si>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</si>
  <si>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</si>
  <si>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</si>
  <si>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</si>
  <si>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</si>
  <si>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</si>
  <si>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</si>
  <si>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</si>
  <si>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</si>
  <si>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</si>
  <si>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</si>
  <si>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</si>
  <si>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</si>
  <si>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</si>
  <si>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</si>
  <si>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</si>
  <si>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</si>
  <si>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</si>
  <si>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</si>
  <si>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</si>
  <si>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</si>
  <si>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</si>
  <si>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</si>
  <si>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</si>
  <si>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</si>
  <si>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</si>
  <si>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</si>
  <si>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</si>
  <si>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</si>
  <si>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</si>
  <si>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</si>
  <si>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</si>
  <si>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</si>
  <si>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</si>
  <si>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</si>
  <si>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</si>
  <si>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</si>
  <si>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</si>
  <si>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</si>
  <si>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</si>
  <si>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</si>
  <si>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</si>
  <si>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</si>
  <si>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</si>
  <si>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</si>
  <si>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</si>
  <si>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</si>
  <si>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</si>
  <si>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</si>
  <si>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</si>
  <si>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</si>
  <si>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</si>
  <si>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</si>
  <si>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</si>
  <si>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</si>
  <si>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</si>
  <si>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</si>
  <si>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</si>
  <si>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</si>
  <si>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</si>
  <si>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</si>
  <si>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</si>
  <si>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</si>
  <si>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</si>
  <si>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</si>
  <si>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</si>
  <si>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</si>
  <si>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</si>
  <si>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</si>
  <si>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</si>
  <si>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</si>
  <si>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</si>
  <si>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</si>
  <si>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</si>
  <si>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</si>
  <si>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</si>
  <si>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</si>
  <si>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</si>
  <si>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</si>
  <si>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</si>
  <si>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</si>
  <si>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</si>
  <si>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</si>
  <si>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</si>
  <si>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</si>
  <si>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</si>
  <si>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</si>
  <si>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</si>
  <si>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</si>
  <si>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</si>
  <si>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</si>
  <si>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</si>
  <si>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</si>
  <si>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</si>
  <si>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</si>
  <si>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</si>
  <si>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</si>
  <si>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</si>
  <si>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</si>
  <si>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</si>
  <si>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</si>
  <si>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</si>
  <si>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</si>
  <si>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</si>
  <si>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</si>
  <si>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</si>
  <si>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</si>
  <si>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</si>
  <si>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</si>
  <si>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</si>
  <si>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</si>
  <si>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</si>
  <si>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</si>
  <si>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</si>
  <si>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</si>
  <si>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</si>
  <si>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</si>
  <si>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</si>
  <si>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</si>
  <si>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</si>
  <si>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</si>
  <si>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</si>
  <si>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</si>
  <si>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</si>
  <si>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</si>
  <si>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</si>
  <si>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</si>
  <si>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</si>
  <si>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</si>
  <si>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</si>
  <si>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</si>
  <si>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</si>
  <si>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</si>
  <si>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</si>
  <si>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</si>
  <si>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</si>
  <si>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</si>
  <si>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</si>
  <si>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</si>
  <si>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</si>
  <si>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</si>
  <si>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</si>
  <si>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</si>
  <si>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</si>
  <si>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</si>
  <si>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</si>
  <si>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</si>
  <si>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</si>
  <si>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</si>
  <si>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</si>
  <si>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</si>
  <si>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</si>
  <si>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</si>
  <si>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</si>
  <si>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</si>
  <si>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</si>
  <si>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</si>
  <si>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</si>
  <si>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</si>
  <si>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</si>
  <si>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</si>
  <si>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</si>
  <si>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</si>
  <si>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</si>
  <si>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</si>
  <si>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</si>
  <si>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</si>
  <si>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</si>
  <si>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</si>
  <si>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</si>
  <si>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</si>
  <si>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</si>
  <si>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</si>
  <si>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</si>
  <si>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</si>
  <si>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</si>
  <si>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</si>
  <si>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</si>
  <si>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</si>
  <si>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</si>
  <si>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</si>
  <si>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</si>
  <si>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</si>
  <si>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</si>
  <si>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</si>
  <si>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</si>
  <si>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</si>
  <si>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</si>
  <si>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</si>
  <si>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</si>
  <si>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</si>
  <si>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</si>
  <si>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</si>
  <si>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</si>
  <si>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</si>
  <si>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</si>
  <si>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</si>
  <si>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</si>
  <si>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</si>
  <si>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</si>
  <si>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</si>
  <si>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</si>
  <si>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</si>
  <si>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</si>
  <si>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</si>
  <si>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</si>
  <si>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</si>
  <si>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</si>
  <si>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</si>
  <si>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</si>
  <si>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</si>
  <si>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</si>
  <si>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</si>
  <si>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</si>
  <si>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</si>
  <si>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</si>
  <si>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</si>
  <si>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</si>
  <si>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</si>
  <si>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</si>
  <si>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</si>
  <si>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</si>
  <si>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</si>
  <si>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</si>
  <si>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</si>
  <si>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</si>
  <si>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</si>
  <si>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</si>
  <si>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</si>
  <si>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</si>
  <si>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</si>
  <si>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</si>
  <si>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</si>
  <si>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</si>
  <si>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</si>
  <si>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</si>
  <si>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</si>
  <si>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</si>
  <si>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</si>
  <si>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</si>
  <si>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</si>
  <si>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</si>
  <si>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</si>
  <si>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</si>
  <si>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</si>
  <si>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</si>
  <si>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</si>
  <si>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</si>
  <si>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</si>
  <si>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</si>
  <si>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</si>
  <si>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</si>
  <si>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</si>
  <si>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</si>
  <si>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</si>
  <si>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</si>
  <si>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</si>
  <si>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</si>
  <si>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</si>
  <si>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</si>
  <si>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</si>
  <si>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</si>
  <si>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</si>
  <si>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</si>
  <si>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</si>
  <si>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</si>
  <si>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</si>
  <si>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</si>
  <si>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</si>
  <si>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</si>
  <si>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</si>
  <si>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</si>
  <si>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</si>
  <si>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</si>
  <si>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</si>
  <si>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</si>
  <si>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</si>
  <si>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</si>
  <si>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</si>
  <si>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</si>
  <si>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</si>
  <si>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</si>
  <si>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</si>
  <si>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</si>
  <si>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</si>
  <si>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</si>
  <si>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</si>
  <si>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</si>
  <si>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</si>
  <si>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</si>
  <si>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</si>
  <si>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</si>
  <si>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</si>
  <si>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</si>
  <si>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</si>
  <si>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</si>
  <si>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</si>
  <si>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</si>
  <si>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</si>
  <si>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</si>
  <si>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</si>
  <si>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</si>
  <si>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</si>
  <si>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</si>
  <si>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</si>
  <si>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</si>
  <si>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</si>
  <si>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</si>
  <si>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</si>
  <si>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</si>
  <si>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</si>
  <si>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</si>
  <si>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</si>
  <si>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</si>
  <si>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</si>
  <si>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</si>
  <si>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</si>
  <si>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</si>
  <si>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</si>
  <si>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</si>
  <si>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</si>
  <si>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</si>
  <si>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</si>
  <si>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</si>
  <si>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</si>
  <si>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</si>
  <si>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</si>
  <si>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</si>
  <si>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</si>
  <si>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</si>
  <si>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</si>
  <si>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</si>
  <si>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</si>
  <si>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</si>
  <si>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</si>
  <si>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</si>
  <si>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</si>
  <si>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</si>
  <si>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</si>
  <si>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</si>
  <si>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</si>
  <si>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</si>
  <si>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</si>
  <si>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</si>
  <si>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</si>
  <si>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</si>
  <si>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</si>
  <si>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</si>
  <si>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</si>
  <si>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</si>
  <si>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</si>
  <si>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</si>
  <si>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</si>
  <si>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</si>
  <si>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</si>
  <si>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</si>
  <si>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</si>
  <si>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</si>
  <si>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</si>
  <si>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</si>
  <si>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</si>
  <si>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</si>
  <si>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</si>
  <si>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</si>
  <si>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</si>
  <si>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</si>
  <si>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</si>
  <si>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</si>
  <si>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</si>
  <si>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</si>
  <si>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</si>
  <si>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</si>
  <si>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</si>
  <si>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</si>
  <si>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</si>
  <si>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</si>
  <si>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</si>
  <si>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</si>
  <si>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</si>
  <si>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</si>
  <si>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</si>
  <si>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</si>
  <si>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</si>
  <si>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</si>
  <si>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</si>
  <si>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</si>
  <si>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</si>
  <si>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</si>
  <si>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</si>
  <si>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</si>
  <si>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</si>
  <si>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</si>
  <si>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</si>
  <si>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</si>
  <si>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</si>
  <si>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</si>
  <si>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</si>
  <si>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</si>
  <si>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</si>
  <si>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</si>
  <si>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</si>
  <si>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</si>
  <si>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</si>
  <si>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</si>
  <si>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</si>
  <si>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</si>
  <si>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</si>
  <si>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</si>
  <si>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</si>
  <si>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</si>
  <si>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</si>
  <si>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</si>
  <si>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</si>
  <si>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</si>
  <si>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</si>
  <si>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</si>
  <si>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</si>
  <si>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</si>
  <si>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</si>
  <si>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</si>
  <si>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</si>
  <si>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</si>
  <si>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</si>
  <si>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</si>
  <si>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</si>
  <si>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</si>
  <si>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</si>
  <si>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</si>
  <si>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</si>
  <si>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</si>
  <si>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</si>
  <si>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</si>
  <si>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</si>
  <si>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</si>
  <si>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</si>
  <si>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</si>
  <si>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</si>
  <si>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</si>
  <si>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</si>
  <si>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</si>
  <si>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</si>
  <si>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</si>
  <si>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</si>
  <si>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</si>
  <si>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</si>
  <si>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</si>
  <si>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</si>
  <si>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</si>
  <si>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</si>
  <si>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</si>
  <si>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</si>
  <si>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</si>
  <si>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</si>
  <si>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</si>
  <si>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</si>
  <si>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</si>
  <si>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</si>
  <si>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</si>
  <si>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</si>
  <si>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</si>
  <si>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</si>
  <si>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</si>
  <si>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</si>
  <si>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</si>
  <si>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</si>
  <si>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</si>
  <si>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</si>
  <si>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</si>
  <si>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</si>
  <si>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</si>
  <si>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</si>
  <si>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</si>
  <si>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</si>
  <si>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</si>
  <si>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</si>
  <si>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</si>
  <si>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</si>
  <si>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</si>
  <si>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</si>
  <si>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</si>
  <si>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</si>
  <si>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</si>
  <si>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</si>
  <si>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</si>
  <si>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</si>
  <si>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</si>
  <si>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</si>
  <si>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</si>
  <si>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</si>
  <si>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</si>
  <si>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</si>
  <si>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</si>
  <si>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</si>
  <si>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</si>
  <si>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</si>
  <si>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</si>
  <si>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</si>
  <si>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</si>
  <si>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</si>
  <si>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</si>
  <si>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</si>
  <si>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</si>
  <si>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</si>
  <si>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</si>
  <si>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</si>
  <si>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</si>
  <si>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</si>
  <si>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</si>
  <si>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</si>
  <si>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</si>
  <si>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</si>
  <si>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</si>
  <si>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</si>
  <si>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</si>
  <si>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</si>
  <si>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</si>
  <si>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</si>
  <si>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</si>
  <si>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</si>
  <si>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</si>
  <si>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</si>
  <si>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</si>
  <si>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</si>
  <si>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</si>
  <si>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</si>
  <si>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</si>
  <si>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</si>
  <si>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</si>
  <si>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</si>
  <si>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</si>
  <si>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</si>
  <si>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</si>
  <si>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</si>
  <si>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</si>
  <si>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</si>
  <si>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</si>
  <si>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</si>
  <si>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</si>
  <si>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</si>
  <si>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</si>
  <si>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</si>
  <si>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</si>
  <si>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</si>
  <si>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</si>
  <si>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</si>
  <si>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</si>
  <si>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</si>
  <si>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</si>
  <si>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</si>
  <si>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</si>
  <si>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</si>
  <si>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</si>
  <si>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</si>
  <si>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</si>
  <si>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</si>
  <si>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</si>
  <si>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</si>
  <si>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</si>
  <si>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</si>
  <si>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</si>
  <si>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</si>
  <si>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</si>
  <si>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</si>
  <si>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</si>
  <si>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</si>
  <si>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</si>
  <si>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</si>
  <si>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</si>
  <si>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</si>
  <si>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</si>
  <si>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</si>
  <si>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</si>
  <si>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</si>
  <si>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</si>
  <si>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</si>
  <si>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</si>
  <si>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</si>
  <si>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</si>
  <si>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</si>
  <si>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</si>
  <si>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</si>
  <si>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</si>
  <si>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</si>
  <si>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</si>
  <si>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</si>
  <si>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</si>
  <si>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</si>
  <si>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</si>
  <si>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</si>
  <si>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</si>
  <si>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</si>
  <si>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</si>
  <si>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</si>
  <si>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</si>
  <si>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</si>
  <si>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</si>
  <si>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</si>
  <si>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</si>
  <si>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</si>
  <si>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</si>
  <si>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</si>
  <si>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</si>
  <si>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</si>
  <si>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</si>
  <si>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</si>
  <si>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</si>
  <si>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</si>
  <si>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</si>
  <si>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</si>
  <si>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</si>
  <si>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</si>
  <si>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</si>
  <si>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</si>
  <si>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</si>
  <si>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</si>
  <si>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</si>
  <si>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</si>
  <si>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</si>
  <si>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</si>
  <si>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</si>
  <si>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</si>
  <si>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</si>
  <si>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</si>
  <si>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</si>
  <si>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</si>
  <si>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</si>
  <si>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</si>
  <si>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</si>
  <si>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</si>
  <si>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</si>
  <si>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</si>
  <si>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</si>
  <si>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</si>
  <si>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</si>
  <si>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</si>
  <si>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</si>
  <si>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</si>
  <si>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</si>
  <si>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</si>
  <si>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</si>
  <si>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</si>
  <si>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</si>
  <si>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</si>
  <si>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</si>
  <si>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</si>
  <si>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</si>
  <si>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</si>
  <si>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</si>
  <si>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</si>
  <si>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</si>
  <si>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</si>
  <si>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</si>
  <si>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</si>
  <si>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</si>
  <si>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</si>
  <si>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</si>
  <si>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</si>
  <si>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</si>
  <si>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</si>
  <si>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</si>
  <si>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</si>
  <si>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</si>
  <si>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</si>
  <si>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</si>
  <si>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</si>
  <si>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</si>
  <si>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</si>
  <si>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</si>
  <si>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</si>
  <si>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</si>
  <si>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</si>
  <si>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</si>
  <si>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</si>
  <si>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</si>
  <si>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</si>
  <si>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</si>
  <si>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</si>
  <si>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</si>
  <si>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</si>
  <si>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</si>
  <si>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</si>
  <si>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</si>
  <si>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</si>
  <si>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</si>
  <si>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</si>
  <si>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</si>
  <si>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</si>
  <si>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</si>
  <si>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</si>
  <si>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</si>
  <si>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</si>
  <si>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</si>
  <si>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</si>
  <si>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</si>
  <si>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</si>
  <si>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</si>
  <si>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</si>
  <si>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</si>
  <si>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</si>
  <si>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</si>
  <si>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</si>
  <si>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</si>
  <si>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</si>
  <si>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</si>
  <si>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</si>
  <si>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</si>
  <si>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</si>
  <si>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</si>
  <si>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</si>
  <si>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</si>
  <si>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</si>
  <si>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</si>
  <si>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</si>
  <si>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</si>
  <si>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</si>
  <si>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</si>
  <si>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</si>
  <si>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</si>
  <si>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</si>
  <si>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</si>
  <si>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</si>
  <si>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</si>
  <si>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</si>
  <si>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</si>
  <si>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</si>
  <si>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</si>
  <si>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</si>
  <si>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</si>
  <si>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</si>
  <si>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</si>
  <si>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</si>
  <si>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</si>
  <si>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</si>
  <si>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</si>
  <si>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</si>
  <si>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</si>
  <si>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</si>
  <si>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</si>
  <si>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</si>
  <si>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</si>
  <si>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</si>
  <si>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</si>
  <si>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</si>
  <si>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</si>
  <si>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</si>
  <si>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</si>
  <si>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</si>
  <si>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</si>
  <si>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</si>
  <si>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</si>
  <si>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</si>
  <si>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</si>
  <si>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</si>
  <si>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</si>
  <si>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</si>
  <si>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</si>
  <si>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</si>
  <si>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</si>
  <si>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</si>
  <si>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</si>
  <si>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</si>
  <si>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</si>
  <si>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</si>
  <si>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</si>
  <si>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</si>
  <si>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</si>
  <si>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</si>
  <si>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</si>
  <si>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</si>
  <si>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</si>
  <si>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</si>
  <si>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</si>
  <si>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</si>
  <si>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</si>
  <si>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</si>
  <si>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</si>
  <si>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</si>
  <si>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</si>
  <si>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</si>
  <si>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</si>
  <si>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</si>
  <si>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</si>
  <si>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</si>
  <si>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</si>
  <si>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</si>
  <si>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</si>
  <si>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</si>
  <si>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</si>
  <si>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</si>
  <si>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</si>
  <si>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</si>
  <si>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</si>
  <si>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</si>
  <si>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</si>
  <si>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</si>
  <si>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</si>
  <si>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</si>
  <si>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</si>
  <si>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</si>
  <si>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</si>
  <si>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</si>
  <si>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</si>
  <si>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</si>
  <si>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</si>
  <si>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</si>
  <si>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</si>
  <si>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</si>
  <si>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</si>
  <si>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</si>
  <si>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</si>
  <si>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</si>
  <si>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</si>
  <si>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</si>
  <si>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</si>
  <si>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</si>
  <si>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</si>
  <si>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</si>
  <si>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</si>
  <si>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</si>
  <si>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</si>
  <si>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</si>
  <si>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</si>
  <si>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</si>
  <si>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</si>
  <si>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</si>
  <si>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</si>
  <si>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</si>
  <si>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</si>
  <si>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</si>
  <si>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</si>
  <si>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</si>
  <si>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</si>
  <si>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</si>
  <si>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</si>
  <si>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</si>
  <si>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</si>
  <si>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</si>
  <si>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</si>
  <si>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</si>
  <si>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</si>
  <si>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</si>
  <si>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</si>
  <si>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</si>
  <si>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</si>
  <si>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</si>
  <si>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</si>
  <si>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</si>
  <si>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</si>
  <si>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</si>
  <si>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</si>
  <si>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</si>
  <si>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</si>
  <si>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</si>
  <si>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</si>
  <si>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</si>
  <si>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</si>
  <si>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</si>
  <si>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</si>
  <si>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</si>
  <si>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</si>
  <si>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</si>
  <si>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</si>
  <si>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</si>
  <si>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</si>
  <si>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</si>
  <si>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</si>
  <si>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</si>
  <si>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</si>
  <si>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</si>
  <si>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</si>
  <si>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</si>
  <si>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</si>
  <si>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</si>
  <si>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</si>
  <si>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</si>
  <si>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</si>
  <si>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</si>
  <si>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</si>
  <si>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</si>
  <si>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</si>
  <si>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</si>
  <si>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</si>
  <si>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</si>
  <si>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</si>
  <si>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</si>
  <si>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</si>
  <si>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</si>
  <si>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</si>
  <si>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</si>
  <si>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</si>
  <si>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</si>
  <si>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</si>
  <si>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</si>
  <si>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</si>
  <si>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</si>
  <si>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</si>
  <si>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</si>
  <si>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</si>
  <si>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</si>
  <si>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</si>
  <si>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</si>
  <si>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</si>
  <si>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</si>
  <si>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</si>
  <si>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</si>
  <si>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</si>
  <si>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</si>
  <si>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</si>
  <si>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</si>
  <si>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</si>
  <si>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</si>
  <si>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</si>
  <si>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</si>
  <si>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</si>
  <si>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</si>
  <si>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</si>
  <si>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</si>
  <si>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</si>
  <si>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</si>
  <si>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</si>
  <si>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</si>
  <si>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</si>
  <si>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</si>
  <si>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</si>
  <si>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</si>
  <si>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</si>
  <si>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</si>
  <si>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</si>
  <si>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</si>
  <si>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</si>
  <si>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</si>
  <si>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</si>
  <si>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</si>
  <si>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</si>
  <si>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</si>
  <si>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</si>
  <si>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</si>
  <si>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</si>
  <si>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</si>
  <si>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</si>
  <si>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</si>
  <si>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</si>
  <si>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</si>
  <si>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</si>
  <si>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</si>
  <si>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</si>
  <si>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</si>
  <si>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</si>
  <si>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</si>
  <si>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</si>
  <si>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</si>
  <si>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</si>
  <si>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</si>
  <si>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</si>
  <si>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</si>
  <si>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</si>
  <si>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</si>
  <si>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</si>
  <si>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</si>
  <si>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</si>
  <si>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</si>
  <si>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</si>
  <si>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</si>
  <si>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</si>
  <si>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</si>
  <si>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</si>
  <si>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</si>
  <si>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</si>
  <si>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</si>
  <si>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</si>
  <si>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</si>
  <si>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</si>
  <si>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</si>
  <si>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</si>
  <si>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</si>
  <si>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</si>
  <si>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</si>
  <si>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</si>
  <si>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</si>
  <si>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</si>
  <si>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</si>
  <si>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</si>
  <si>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</si>
  <si>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</si>
  <si>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</si>
  <si>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</si>
  <si>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</si>
  <si>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</si>
  <si>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</si>
  <si>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</si>
  <si>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</si>
  <si>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</si>
  <si>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</si>
  <si>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</si>
  <si>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</si>
  <si>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</si>
  <si>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</si>
  <si>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</si>
  <si>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</si>
  <si>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</si>
  <si>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</si>
  <si>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</si>
  <si>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</si>
  <si>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</si>
  <si>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</si>
  <si>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</si>
  <si>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</si>
  <si>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</si>
  <si>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</si>
  <si>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</si>
  <si>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</si>
  <si>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</si>
  <si>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</si>
  <si>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</si>
  <si>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</si>
  <si>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</si>
  <si>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</si>
  <si>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</si>
  <si>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</si>
  <si>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</si>
  <si>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</si>
  <si>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</si>
  <si>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</si>
  <si>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</si>
  <si>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</si>
  <si>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</si>
  <si>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</si>
  <si>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</si>
  <si>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</si>
  <si>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</si>
  <si>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</si>
  <si>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</si>
  <si>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</si>
  <si>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</si>
  <si>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</si>
  <si>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</si>
  <si>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</si>
  <si>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</si>
  <si>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</si>
  <si>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</si>
  <si>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</si>
  <si>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</si>
  <si>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</si>
  <si>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</si>
  <si>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</si>
  <si>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</si>
  <si>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</si>
  <si>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</si>
  <si>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</si>
  <si>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</si>
  <si>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</si>
  <si>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</si>
  <si>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</si>
  <si>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</si>
  <si>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</si>
  <si>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</si>
  <si>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</si>
  <si>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</si>
  <si>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</si>
  <si>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</si>
  <si>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</si>
  <si>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</si>
  <si>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</si>
  <si>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</si>
  <si>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</si>
  <si>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</si>
  <si>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</si>
  <si>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</si>
  <si>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</si>
  <si>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</si>
  <si>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</si>
  <si>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</si>
  <si>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</si>
  <si>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</si>
  <si>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</si>
  <si>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</si>
  <si>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</si>
  <si>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</si>
  <si>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</si>
  <si>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</si>
  <si>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</si>
  <si>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</si>
  <si>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</si>
  <si>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</si>
  <si>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</si>
  <si>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</si>
  <si>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</si>
  <si>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</si>
  <si>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</si>
  <si>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</si>
  <si>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</si>
  <si>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</si>
  <si>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</si>
  <si>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</si>
  <si>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</si>
  <si>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</si>
  <si>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</si>
  <si>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</si>
  <si>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</si>
  <si>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</si>
  <si>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</si>
  <si>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</si>
  <si>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</si>
  <si>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</si>
  <si>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</si>
  <si>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</si>
  <si>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</si>
  <si>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</si>
  <si>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</si>
  <si>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</si>
  <si>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</si>
  <si>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</si>
  <si>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</si>
  <si>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</si>
  <si>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</si>
  <si>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</si>
  <si>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</si>
  <si>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</si>
  <si>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</si>
  <si>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</si>
  <si>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</si>
  <si>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</si>
  <si>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</si>
  <si>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</si>
  <si>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</si>
  <si>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</si>
  <si>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</si>
  <si>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</si>
  <si>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</si>
  <si>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</si>
  <si>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</si>
  <si>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</si>
  <si>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</si>
  <si>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</si>
  <si>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</si>
  <si>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</si>
  <si>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</si>
  <si>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</si>
  <si>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</si>
  <si>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</si>
  <si>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</si>
  <si>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</si>
  <si>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</si>
  <si>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</si>
  <si>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</si>
  <si>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</si>
  <si>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</si>
  <si>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</si>
  <si>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</si>
  <si>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</si>
  <si>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</si>
  <si>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</si>
  <si>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</si>
  <si>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</si>
  <si>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</si>
  <si>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</si>
  <si>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</si>
  <si>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</si>
  <si>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</si>
  <si>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</si>
  <si>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</si>
  <si>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</si>
  <si>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</si>
  <si>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</si>
  <si>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</si>
  <si>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</si>
  <si>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</si>
  <si>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</si>
  <si>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</si>
  <si>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</si>
  <si>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</si>
  <si>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</si>
  <si>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</si>
  <si>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</si>
  <si>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</si>
  <si>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</si>
  <si>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</si>
  <si>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</si>
  <si>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</si>
  <si>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</si>
  <si>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</si>
  <si>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</si>
  <si>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</si>
  <si>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</si>
  <si>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</si>
  <si>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</si>
  <si>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</si>
  <si>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</si>
  <si>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</si>
  <si>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</si>
  <si>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</si>
  <si>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</si>
  <si>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</si>
  <si>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</si>
  <si>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</si>
  <si>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</si>
  <si>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</si>
  <si>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</si>
  <si>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</si>
  <si>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</si>
  <si>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</si>
  <si>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</si>
  <si>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</si>
  <si>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</si>
  <si>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</si>
  <si>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</si>
  <si>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</si>
  <si>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</si>
  <si>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</si>
  <si>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</si>
  <si>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</si>
  <si>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</si>
  <si>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</si>
  <si>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</si>
  <si>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</si>
  <si>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</si>
  <si>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</si>
  <si>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</si>
  <si>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</si>
  <si>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</si>
  <si>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</si>
  <si>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</si>
  <si>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</si>
  <si>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</si>
  <si>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</si>
  <si>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</si>
  <si>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</si>
  <si>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</si>
  <si>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</si>
  <si>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</si>
  <si>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</si>
  <si>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</si>
  <si>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</si>
  <si>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</si>
  <si>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</si>
  <si>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</si>
  <si>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</si>
  <si>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</si>
  <si>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</si>
  <si>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</si>
  <si>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</si>
  <si>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</si>
  <si>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</si>
  <si>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</si>
  <si>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</si>
  <si>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</si>
  <si>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</si>
  <si>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</si>
  <si>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</si>
  <si>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</si>
  <si>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</si>
  <si>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</si>
  <si>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</si>
  <si>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</si>
  <si>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</si>
  <si>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</si>
  <si>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</si>
  <si>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</si>
  <si>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</si>
  <si>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</si>
  <si>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</si>
  <si>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</si>
  <si>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</si>
  <si>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</si>
  <si>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</si>
  <si>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</si>
  <si>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</si>
  <si>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</si>
  <si>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</si>
  <si>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</si>
  <si>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</si>
  <si>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</si>
  <si>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</si>
  <si>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</si>
  <si>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</si>
  <si>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</si>
  <si>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</si>
  <si>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</si>
  <si>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</si>
  <si>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</si>
  <si>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</si>
  <si>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</si>
  <si>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</si>
  <si>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</si>
  <si>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</si>
  <si>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</si>
  <si>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</si>
  <si>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</si>
  <si>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</si>
  <si>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</si>
  <si>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</si>
  <si>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</si>
  <si>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</si>
  <si>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</si>
  <si>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</si>
  <si>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</si>
  <si>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</si>
  <si>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</si>
  <si>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</si>
  <si>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</si>
  <si>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</si>
  <si>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</si>
  <si>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</si>
  <si>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</si>
  <si>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</si>
  <si>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</si>
  <si>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</si>
  <si>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</si>
  <si>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</si>
  <si>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</si>
  <si>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</si>
  <si>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</si>
  <si>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</si>
  <si>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</si>
  <si>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</si>
  <si>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</si>
  <si>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</si>
  <si>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</si>
  <si>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</si>
  <si>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</si>
  <si>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</si>
  <si>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</si>
  <si>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</si>
  <si>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</si>
  <si>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</si>
  <si>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</si>
  <si>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</si>
  <si>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</si>
  <si>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</si>
  <si>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</si>
  <si>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</si>
  <si>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</si>
  <si>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</si>
  <si>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</si>
  <si>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</si>
  <si>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</si>
  <si>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</si>
  <si>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</si>
  <si>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</si>
  <si>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</si>
  <si>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</si>
  <si>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</si>
  <si>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</si>
  <si>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</si>
  <si>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</si>
  <si>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</si>
  <si>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</si>
  <si>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</si>
  <si>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</si>
  <si>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</si>
  <si>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</si>
  <si>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</si>
  <si>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</si>
  <si>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</si>
  <si>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</si>
  <si>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</si>
  <si>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</si>
  <si>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</si>
  <si>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</si>
  <si>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</si>
  <si>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</si>
  <si>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</si>
  <si>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</si>
  <si>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</si>
  <si>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</si>
  <si>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</si>
  <si>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</si>
  <si>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</si>
  <si>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</si>
  <si>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</si>
  <si>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</si>
  <si>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</si>
  <si>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</si>
  <si>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</si>
  <si>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</si>
  <si>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</si>
  <si>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</si>
  <si>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</si>
  <si>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</si>
  <si>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</si>
  <si>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</si>
  <si>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</si>
  <si>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</si>
  <si>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</si>
  <si>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</si>
  <si>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</si>
  <si>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</si>
  <si>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</si>
  <si>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</si>
  <si>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</si>
  <si>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</si>
  <si>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</si>
  <si>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</si>
  <si>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</si>
  <si>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</si>
  <si>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</si>
  <si>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</si>
  <si>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</si>
  <si>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</si>
  <si>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</si>
  <si>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</si>
  <si>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</si>
  <si>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</si>
  <si>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</si>
  <si>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</si>
  <si>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</si>
  <si>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</si>
  <si>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</si>
  <si>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</si>
  <si>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</si>
  <si>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</si>
  <si>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</si>
  <si>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</si>
  <si>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</si>
  <si>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</si>
  <si>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</si>
  <si>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</si>
  <si>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</si>
  <si>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</si>
  <si>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</si>
  <si>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</si>
  <si>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</si>
  <si>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</si>
  <si>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</si>
  <si>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</si>
  <si>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</si>
  <si>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</si>
  <si>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</si>
  <si>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</si>
  <si>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</si>
  <si>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</si>
  <si>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</si>
  <si>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</si>
  <si>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</si>
  <si>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</si>
  <si>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</si>
  <si>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</si>
  <si>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</si>
  <si>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</si>
  <si>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</si>
  <si>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</si>
  <si>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</si>
  <si>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</si>
  <si>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</si>
  <si>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</si>
  <si>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</si>
  <si>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</si>
  <si>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</si>
  <si>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</si>
  <si>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</si>
  <si>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</si>
  <si>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</si>
  <si>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</si>
  <si>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</si>
  <si>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</si>
  <si>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</si>
  <si>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</si>
  <si>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</si>
  <si>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</si>
  <si>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</si>
  <si>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</si>
  <si>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</si>
  <si>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</si>
  <si>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</si>
  <si>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</si>
  <si>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</si>
  <si>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</si>
  <si>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</si>
  <si>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</si>
  <si>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</si>
  <si>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</si>
  <si>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</si>
  <si>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</si>
  <si>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</si>
  <si>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</si>
  <si>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</si>
  <si>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</si>
  <si>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</si>
  <si>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</si>
  <si>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</si>
  <si>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</si>
  <si>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</si>
  <si>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</si>
  <si>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</si>
  <si>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</si>
  <si>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</si>
  <si>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</si>
  <si>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</si>
  <si>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</si>
  <si>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</si>
  <si>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</si>
  <si>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</si>
  <si>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</si>
  <si>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</si>
  <si>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</si>
  <si>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</si>
  <si>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</si>
  <si>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</si>
  <si>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</si>
  <si>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</si>
  <si>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</si>
  <si>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</si>
  <si>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</si>
  <si>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</si>
  <si>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</si>
  <si>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</si>
  <si>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</si>
  <si>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</si>
  <si>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</si>
  <si>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</si>
  <si>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</si>
  <si>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</si>
  <si>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</si>
  <si>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</si>
  <si>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</si>
  <si>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</si>
  <si>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</si>
  <si>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</si>
  <si>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</si>
  <si>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</si>
  <si>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</si>
  <si>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</si>
  <si>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</si>
  <si>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</si>
  <si>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</si>
  <si>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</si>
  <si>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</si>
  <si>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</si>
  <si>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</si>
  <si>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</si>
  <si>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</si>
  <si>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</si>
  <si>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</si>
  <si>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</si>
  <si>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</si>
  <si>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</si>
  <si>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</si>
  <si>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</si>
  <si>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</si>
  <si>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</si>
  <si>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</si>
  <si>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</si>
  <si>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</si>
  <si>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</si>
  <si>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</si>
  <si>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</si>
  <si>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</si>
  <si>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</si>
  <si>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</si>
  <si>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</si>
  <si>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</si>
  <si>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</si>
  <si>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</si>
  <si>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</si>
  <si>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</si>
  <si>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</si>
  <si>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</si>
  <si>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</si>
  <si>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</si>
  <si>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</si>
  <si>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</si>
  <si>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</si>
  <si>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</si>
  <si>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</si>
  <si>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</si>
  <si>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</si>
  <si>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</si>
  <si>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</si>
  <si>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</si>
  <si>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</si>
  <si>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</si>
  <si>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</si>
  <si>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</si>
  <si>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</si>
  <si>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</si>
  <si>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</si>
  <si>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</si>
  <si>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</si>
  <si>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</si>
  <si>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</si>
  <si>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</si>
  <si>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</si>
  <si>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</si>
  <si>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</si>
  <si>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</si>
  <si>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</si>
  <si>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</si>
  <si>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</si>
  <si>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</si>
  <si>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</si>
  <si>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</si>
  <si>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</si>
  <si>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</si>
  <si>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</si>
  <si>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</si>
  <si>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</si>
  <si>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</si>
  <si>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</si>
  <si>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</si>
  <si>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</si>
  <si>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</si>
  <si>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</si>
  <si>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</si>
  <si>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</si>
  <si>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</si>
  <si>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</si>
  <si>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</si>
  <si>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</si>
  <si>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</si>
  <si>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</si>
  <si>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</si>
  <si>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</si>
  <si>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</si>
  <si>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</si>
  <si>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</si>
  <si>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</si>
  <si>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</si>
  <si>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</si>
  <si>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</si>
  <si>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</si>
  <si>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</si>
  <si>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</si>
  <si>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</si>
  <si>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</si>
  <si>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</si>
  <si>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</si>
  <si>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</si>
  <si>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</si>
  <si>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</si>
  <si>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</si>
  <si>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</si>
  <si>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</si>
  <si>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</si>
  <si>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</si>
  <si>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</si>
  <si>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</si>
  <si>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</si>
  <si>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</si>
  <si>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</si>
  <si>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</si>
  <si>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</si>
  <si>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</si>
  <si>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</si>
  <si>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</si>
  <si>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</si>
  <si>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</si>
  <si>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</si>
  <si>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</si>
  <si>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</si>
  <si>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</si>
  <si>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</si>
  <si>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</si>
  <si>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</si>
  <si>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</si>
  <si>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</si>
  <si>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</si>
  <si>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</si>
  <si>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</si>
  <si>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</si>
  <si>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</si>
  <si>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</si>
  <si>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</si>
  <si>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</si>
  <si>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</si>
  <si>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</si>
  <si>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</si>
  <si>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</si>
  <si>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</si>
  <si>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</si>
  <si>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</si>
  <si>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</si>
  <si>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</si>
  <si>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</si>
  <si>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</si>
  <si>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</si>
  <si>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</si>
  <si>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</si>
  <si>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</si>
  <si>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</si>
  <si>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</si>
  <si>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</si>
  <si>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</si>
  <si>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</si>
  <si>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</si>
  <si>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</si>
  <si>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</si>
  <si>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</si>
  <si>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</si>
  <si>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</si>
  <si>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</si>
  <si>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</si>
  <si>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</si>
  <si>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</si>
  <si>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</si>
  <si>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</si>
  <si>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</si>
  <si>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</si>
  <si>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</si>
  <si>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</si>
  <si>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</si>
  <si>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</si>
  <si>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</si>
  <si>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</si>
  <si>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</si>
  <si>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</si>
  <si>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</si>
  <si>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</si>
  <si>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</si>
  <si>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</si>
  <si>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</si>
  <si>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</si>
  <si>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</si>
  <si>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</si>
  <si>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</si>
  <si>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</si>
  <si>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</si>
  <si>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</si>
  <si>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</si>
  <si>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</si>
  <si>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</si>
  <si>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</si>
  <si>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</si>
  <si>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</si>
  <si>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</si>
  <si>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</si>
  <si>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</si>
  <si>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</si>
  <si>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</si>
  <si>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</si>
  <si>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</si>
  <si>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</si>
  <si>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</si>
  <si>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</si>
  <si>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</si>
  <si>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</si>
  <si>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</si>
  <si>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</si>
  <si>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</si>
  <si>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</si>
  <si>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</si>
  <si>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</si>
  <si>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</si>
  <si>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</si>
  <si>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</si>
  <si>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</si>
  <si>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</si>
  <si>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</si>
  <si>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</si>
  <si>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</si>
  <si>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</si>
  <si>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</si>
  <si>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</si>
  <si>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</si>
  <si>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</si>
  <si>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</si>
  <si>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</si>
  <si>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</si>
  <si>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</si>
  <si>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</si>
  <si>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</si>
  <si>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</si>
  <si>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</si>
  <si>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</si>
  <si>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</si>
  <si>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</si>
  <si>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</si>
  <si>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</si>
  <si>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</si>
  <si>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</si>
  <si>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</si>
  <si>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</si>
  <si>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</si>
  <si>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</si>
  <si>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</si>
  <si>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</si>
  <si>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</si>
  <si>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</si>
  <si>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</si>
  <si>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</si>
  <si>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</si>
  <si>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</si>
  <si>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</si>
  <si>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</si>
  <si>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</si>
  <si>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</si>
  <si>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</si>
  <si>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</si>
  <si>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</si>
  <si>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</si>
  <si>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</si>
  <si>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</si>
  <si>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</si>
  <si>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</si>
  <si>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</si>
  <si>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</si>
  <si>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</si>
  <si>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</si>
  <si>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</si>
  <si>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</si>
  <si>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</si>
  <si>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</si>
  <si>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</si>
  <si>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</si>
  <si>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</si>
  <si>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</si>
  <si>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</si>
  <si>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</si>
  <si>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</si>
  <si>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</si>
  <si>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</si>
  <si>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</si>
  <si>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</si>
  <si>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</si>
  <si>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</si>
  <si>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</si>
  <si>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</si>
  <si>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</si>
  <si>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</si>
  <si>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</si>
  <si>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</si>
  <si>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</si>
  <si>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</si>
  <si>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</si>
  <si>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</si>
  <si>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</si>
  <si>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</si>
  <si>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</si>
  <si>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</si>
  <si>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</si>
  <si>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</si>
  <si>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</si>
  <si>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</si>
  <si>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</si>
  <si>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</si>
  <si>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</si>
  <si>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</si>
  <si>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</si>
  <si>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</si>
  <si>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</si>
  <si>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</si>
  <si>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</si>
  <si>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</si>
  <si>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</si>
  <si>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</si>
  <si>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</si>
  <si>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</si>
  <si>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</si>
  <si>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</si>
  <si>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</si>
  <si>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</si>
  <si>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</si>
  <si>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</si>
  <si>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</si>
  <si>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</si>
  <si>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</si>
  <si>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</si>
  <si>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</si>
  <si>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</si>
  <si>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</si>
  <si>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</si>
  <si>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</si>
  <si>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</si>
  <si>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</si>
  <si>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</si>
  <si>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</si>
  <si>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</si>
  <si>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</si>
  <si>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</si>
  <si>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</si>
  <si>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</si>
  <si>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</si>
  <si>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</si>
  <si>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</si>
  <si>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</si>
  <si>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</si>
  <si>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</si>
  <si>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</si>
  <si>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</si>
  <si>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</si>
  <si>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</si>
  <si>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</si>
  <si>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</si>
  <si>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</si>
  <si>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</si>
  <si>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</si>
  <si>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</si>
  <si>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</si>
  <si>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</si>
  <si>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</si>
  <si>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</si>
  <si>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</si>
  <si>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</si>
  <si>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</si>
  <si>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</si>
  <si>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</si>
  <si>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</si>
  <si>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</si>
  <si>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</si>
  <si>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</si>
  <si>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</si>
  <si>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</si>
  <si>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</si>
  <si>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</si>
  <si>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</si>
  <si>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</si>
  <si>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</si>
  <si>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</si>
  <si>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</si>
  <si>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</si>
  <si>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</si>
  <si>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</si>
  <si>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</si>
  <si>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</si>
  <si>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</si>
  <si>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</si>
  <si>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</si>
  <si>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</si>
  <si>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</si>
  <si>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</si>
  <si>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</si>
  <si>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</si>
  <si>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</si>
  <si>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</si>
  <si>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</si>
  <si>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</si>
  <si>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</si>
  <si>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</si>
  <si>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</si>
  <si>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</si>
  <si>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</si>
  <si>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</si>
  <si>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</si>
  <si>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</si>
  <si>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</si>
  <si>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</si>
  <si>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</si>
  <si>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</si>
  <si>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</si>
  <si>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</si>
  <si>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</si>
  <si>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</si>
  <si>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</si>
  <si>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</si>
  <si>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</si>
  <si>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</si>
  <si>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</si>
  <si>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</si>
  <si>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</si>
  <si>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</si>
  <si>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</si>
  <si>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</si>
  <si>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</si>
  <si>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</si>
  <si>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</si>
  <si>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</si>
  <si>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</si>
  <si>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</si>
  <si>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</si>
  <si>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</si>
  <si>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</si>
  <si>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</si>
  <si>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</si>
  <si>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</si>
  <si>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</si>
  <si>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</si>
  <si>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</si>
  <si>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</si>
  <si>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</si>
  <si>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</si>
  <si>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</si>
  <si>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</si>
  <si>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</si>
  <si>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</si>
  <si>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</si>
  <si>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</si>
  <si>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</si>
  <si>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</si>
  <si>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</si>
  <si>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</si>
  <si>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</si>
  <si>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</si>
  <si>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</si>
  <si>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</si>
  <si>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</si>
  <si>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</si>
  <si>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</si>
  <si>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</si>
  <si>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</si>
  <si>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</si>
  <si>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</si>
  <si>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</si>
  <si>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</si>
  <si>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</si>
  <si>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</si>
  <si>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</si>
  <si>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</si>
  <si>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</si>
  <si>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</si>
  <si>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</si>
  <si>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</si>
  <si>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</si>
  <si>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</si>
  <si>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</si>
  <si>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</si>
  <si>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</si>
  <si>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</si>
  <si>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</si>
  <si>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</si>
  <si>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</si>
  <si>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</si>
  <si>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</si>
  <si>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</si>
  <si>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</si>
  <si>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</si>
  <si>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</si>
  <si>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</si>
  <si>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</si>
  <si>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</si>
  <si>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</si>
  <si>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</si>
  <si>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</si>
  <si>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</si>
  <si>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</si>
  <si>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</si>
  <si>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</si>
  <si>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</si>
  <si>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</si>
  <si>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</si>
  <si>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</si>
  <si>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</si>
  <si>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</si>
  <si>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</si>
  <si>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</si>
  <si>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</si>
  <si>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</si>
  <si>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</si>
  <si>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</si>
  <si>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</si>
  <si>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</si>
  <si>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</si>
  <si>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</si>
  <si>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</si>
  <si>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</si>
  <si>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</si>
  <si>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</si>
  <si>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</si>
  <si>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</si>
  <si>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</si>
  <si>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</si>
  <si>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</si>
  <si>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</si>
  <si>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</si>
  <si>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</si>
  <si>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</si>
  <si>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</si>
  <si>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</si>
  <si>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</si>
  <si>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</si>
  <si>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</si>
  <si>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</si>
  <si>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</si>
  <si>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</si>
  <si>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</si>
  <si>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</si>
  <si>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</si>
  <si>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</si>
  <si>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</si>
  <si>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</si>
  <si>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</si>
  <si>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</si>
  <si>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</si>
  <si>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</si>
  <si>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</si>
  <si>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</si>
  <si>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</si>
  <si>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</si>
  <si>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</si>
  <si>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</si>
  <si>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</si>
  <si>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</si>
  <si>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</si>
  <si>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</si>
  <si>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</si>
  <si>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</si>
  <si>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</si>
  <si>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</si>
  <si>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</si>
  <si>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</si>
  <si>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</si>
  <si>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</si>
  <si>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</si>
  <si>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</si>
  <si>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</si>
  <si>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</si>
  <si>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</si>
  <si>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</si>
  <si>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</si>
  <si>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</si>
  <si>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</si>
  <si>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</si>
  <si>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</si>
  <si>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</si>
  <si>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</si>
  <si>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</si>
  <si>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</si>
  <si>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</si>
  <si>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</si>
  <si>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</si>
  <si>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</si>
  <si>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</si>
  <si>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</si>
  <si>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</si>
  <si>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</si>
  <si>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</si>
  <si>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</si>
  <si>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</si>
  <si>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</si>
  <si>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</si>
  <si>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</si>
  <si>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</si>
  <si>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</si>
  <si>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</si>
  <si>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</si>
  <si>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</si>
  <si>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</si>
  <si>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</si>
  <si>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</si>
  <si>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</si>
  <si>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</si>
  <si>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</si>
  <si>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</si>
  <si>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</si>
  <si>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</si>
  <si>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</si>
  <si>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</si>
  <si>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</si>
  <si>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</si>
  <si>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</si>
  <si>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</si>
  <si>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</si>
  <si>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</si>
  <si>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</si>
  <si>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</si>
  <si>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</si>
  <si>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</si>
  <si>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</si>
  <si>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</si>
  <si>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</si>
  <si>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</si>
  <si>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</si>
  <si>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</si>
  <si>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</si>
  <si>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</si>
  <si>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</si>
  <si>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</si>
  <si>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</si>
  <si>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</si>
  <si>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</si>
  <si>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</si>
  <si>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</si>
  <si>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</si>
  <si>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</si>
  <si>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</si>
  <si>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</si>
  <si>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</si>
  <si>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</si>
  <si>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</si>
  <si>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</si>
  <si>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</si>
  <si>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</si>
  <si>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</si>
  <si>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</si>
  <si>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</si>
  <si>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</si>
  <si>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</si>
  <si>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</si>
  <si>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</si>
  <si>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</si>
  <si>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</si>
  <si>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</si>
  <si>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</si>
  <si>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</si>
  <si>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</si>
  <si>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</si>
  <si>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</si>
  <si>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</si>
  <si>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</si>
  <si>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</si>
  <si>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</si>
  <si>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</si>
  <si>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</si>
  <si>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</si>
  <si>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</si>
  <si>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</si>
  <si>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</si>
  <si>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</si>
  <si>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</si>
  <si>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</si>
  <si>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</si>
  <si>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</si>
  <si>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</si>
  <si>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</si>
  <si>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</si>
  <si>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</si>
  <si>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</si>
  <si>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</si>
  <si>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</si>
  <si>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</si>
  <si>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</si>
  <si>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</si>
  <si>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</si>
  <si>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</si>
  <si>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</si>
  <si>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</si>
  <si>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</si>
  <si>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</si>
  <si>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</si>
  <si>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</si>
  <si>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</si>
  <si>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</si>
  <si>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</si>
  <si>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</si>
  <si>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</si>
  <si>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</si>
  <si>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</si>
  <si>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</si>
  <si>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</si>
  <si>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</si>
  <si>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</si>
  <si>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</si>
  <si>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</si>
  <si>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</si>
  <si>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</si>
  <si>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</si>
  <si>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</si>
  <si>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</si>
  <si>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</si>
  <si>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</si>
  <si>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</si>
  <si>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</si>
  <si>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</si>
  <si>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</si>
  <si>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</si>
  <si>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</si>
  <si>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</si>
  <si>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</si>
  <si>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</si>
  <si>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</si>
  <si>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</si>
  <si>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</si>
  <si>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</si>
  <si>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</si>
  <si>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</si>
  <si>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</si>
  <si>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</si>
  <si>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</si>
  <si>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</si>
  <si>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</si>
  <si>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</si>
  <si>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</si>
  <si>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</si>
  <si>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</si>
  <si>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</si>
  <si>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</si>
  <si>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</si>
  <si>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</si>
  <si>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</si>
  <si>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</si>
  <si>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</si>
  <si>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</si>
  <si>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</si>
  <si>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</si>
  <si>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</si>
  <si>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</si>
  <si>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</si>
  <si>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</si>
  <si>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</si>
  <si>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</si>
  <si>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</si>
  <si>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</si>
  <si>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</si>
  <si>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</si>
  <si>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</si>
  <si>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</si>
  <si>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</si>
  <si>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</si>
  <si>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</si>
  <si>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</si>
  <si>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</si>
  <si>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</si>
  <si>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</si>
  <si>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</si>
  <si>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</si>
  <si>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</si>
  <si>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</si>
  <si>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</si>
  <si>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</si>
  <si>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</si>
  <si>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</si>
  <si>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</si>
  <si>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</si>
  <si>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</si>
  <si>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</si>
  <si>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</si>
  <si>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</si>
  <si>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</si>
  <si>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</si>
  <si>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</si>
  <si>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</si>
  <si>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</si>
  <si>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</si>
  <si>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</si>
  <si>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</si>
  <si>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</si>
  <si>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</si>
  <si>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</si>
  <si>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</si>
  <si>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</si>
  <si>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</si>
  <si>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</si>
  <si>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</si>
  <si>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</si>
  <si>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</si>
  <si>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</si>
  <si>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</si>
  <si>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</si>
  <si>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</si>
  <si>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</si>
  <si>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</si>
  <si>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</si>
  <si>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</si>
  <si>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</si>
  <si>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</si>
  <si>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</si>
  <si>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</si>
  <si>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</si>
  <si>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</si>
  <si>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</si>
  <si>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</si>
  <si>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</si>
  <si>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</si>
  <si>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</si>
  <si>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</si>
  <si>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</si>
  <si>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</si>
  <si>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</si>
  <si>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</si>
  <si>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</si>
  <si>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</si>
  <si>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</si>
  <si>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</si>
  <si>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</si>
  <si>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</si>
  <si>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</si>
  <si>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</si>
  <si>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</si>
  <si>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</si>
  <si>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</si>
  <si>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</si>
  <si>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</si>
  <si>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</si>
  <si>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</si>
  <si>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</si>
  <si>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</si>
  <si>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</si>
  <si>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</si>
  <si>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</si>
  <si>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</si>
  <si>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</si>
  <si>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</si>
  <si>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</si>
  <si>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</si>
  <si>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</si>
  <si>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</si>
  <si>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</si>
  <si>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</si>
  <si>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</si>
  <si>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</si>
  <si>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</si>
  <si>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</si>
  <si>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</si>
  <si>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</si>
  <si>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</si>
  <si>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</si>
  <si>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</si>
  <si>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</si>
  <si>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</si>
  <si>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</si>
  <si>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</si>
  <si>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</si>
  <si>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</si>
  <si>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</si>
  <si>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</si>
  <si>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</si>
  <si>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</si>
  <si>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</si>
  <si>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</si>
  <si>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</si>
  <si>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</si>
  <si>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</si>
  <si>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</si>
  <si>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</si>
  <si>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</si>
  <si>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</si>
  <si>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</si>
  <si>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</si>
  <si>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</si>
  <si>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</si>
  <si>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</si>
  <si>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</si>
  <si>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</si>
  <si>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</si>
  <si>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</si>
  <si>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</si>
  <si>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</si>
  <si>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</si>
  <si>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</si>
  <si>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</si>
  <si>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</si>
  <si>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</si>
  <si>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</si>
  <si>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</si>
  <si>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</si>
  <si>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</si>
  <si>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</si>
  <si>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</si>
  <si>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</si>
  <si>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</si>
  <si>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</si>
  <si>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</si>
  <si>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</si>
  <si>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</si>
  <si>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</si>
  <si>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</si>
  <si>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</si>
  <si>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</si>
  <si>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</si>
  <si>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</si>
  <si>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</si>
  <si>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</si>
  <si>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</si>
  <si>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</si>
  <si>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</si>
  <si>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</si>
  <si>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</si>
  <si>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</si>
  <si>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</si>
  <si>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</si>
  <si>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</si>
  <si>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</si>
  <si>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</si>
  <si>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</si>
  <si>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</si>
  <si>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</si>
  <si>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</si>
  <si>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</si>
  <si>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</si>
  <si>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</si>
  <si>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</si>
  <si>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</si>
  <si>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</si>
  <si>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</si>
  <si>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</si>
  <si>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</si>
  <si>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</si>
  <si>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</si>
  <si>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</si>
  <si>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</si>
  <si>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</si>
  <si>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</si>
  <si>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</si>
  <si>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</si>
  <si>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</si>
  <si>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</si>
  <si>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</si>
  <si>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</si>
  <si>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</si>
  <si>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</si>
  <si>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</si>
  <si>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</si>
  <si>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</si>
  <si>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</si>
  <si>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</si>
  <si>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</si>
  <si>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</si>
  <si>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</si>
  <si>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</si>
  <si>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</si>
  <si>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</si>
  <si>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</si>
  <si>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</si>
  <si>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</si>
  <si>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</si>
  <si>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</si>
  <si>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</si>
  <si>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</si>
  <si>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</si>
  <si>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</si>
  <si>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</si>
  <si>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</si>
  <si>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</si>
  <si>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</si>
  <si>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</si>
  <si>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</si>
  <si>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</si>
  <si>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</si>
  <si>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</si>
  <si>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</si>
  <si>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</si>
  <si>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</si>
  <si>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</si>
  <si>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</si>
  <si>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</si>
  <si>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</si>
  <si>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</si>
  <si>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</si>
  <si>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</si>
  <si>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</si>
  <si>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</si>
  <si>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</si>
  <si>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</si>
  <si>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</si>
  <si>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</si>
  <si>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</si>
  <si>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</si>
  <si>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</si>
  <si>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</si>
  <si>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</si>
  <si>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</si>
  <si>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</si>
  <si>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</si>
  <si>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</si>
  <si>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</si>
  <si>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</si>
  <si>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</si>
  <si>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</si>
  <si>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</si>
  <si>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</si>
  <si>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</si>
  <si>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</si>
  <si>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</si>
  <si>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</si>
  <si>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</si>
  <si>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</si>
  <si>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</si>
  <si>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</si>
  <si>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</si>
  <si>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</si>
  <si>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</si>
  <si>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</si>
  <si>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</si>
  <si>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</si>
  <si>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</si>
  <si>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</si>
  <si>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</si>
  <si>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</si>
  <si>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</si>
  <si>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</si>
  <si>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</si>
  <si>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</si>
  <si>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</si>
  <si>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</si>
  <si>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</si>
  <si>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</si>
  <si>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</si>
  <si>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</si>
  <si>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</si>
  <si>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</si>
  <si>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</si>
  <si>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</si>
  <si>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</si>
  <si>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</si>
  <si>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</si>
  <si>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</si>
  <si>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</si>
  <si>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</si>
  <si>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</si>
  <si>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</si>
  <si>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</si>
  <si>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</si>
  <si>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</si>
  <si>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</si>
  <si>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</si>
  <si>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</si>
  <si>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</si>
  <si>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</si>
  <si>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</si>
  <si>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</si>
  <si>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</si>
  <si>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</si>
  <si>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</si>
  <si>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</si>
  <si>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</si>
  <si>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</si>
  <si>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</si>
  <si>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</si>
  <si>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</si>
  <si>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</si>
  <si>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</si>
  <si>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</si>
  <si>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</si>
  <si>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</si>
  <si>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</si>
  <si>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</si>
  <si>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</si>
  <si>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</si>
  <si>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</si>
  <si>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</si>
  <si>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</si>
  <si>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</si>
  <si>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</si>
  <si>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</si>
  <si>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</si>
  <si>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</si>
  <si>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</si>
  <si>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</si>
  <si>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</si>
  <si>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</si>
  <si>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</si>
  <si>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</si>
  <si>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</si>
  <si>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</si>
  <si>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</si>
  <si>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</si>
  <si>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</si>
  <si>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</si>
  <si>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</si>
  <si>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</si>
  <si>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</si>
  <si>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</si>
  <si>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</si>
  <si>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</si>
  <si>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</si>
  <si>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</si>
  <si>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</si>
  <si>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</si>
  <si>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</si>
  <si>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</si>
  <si>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</si>
  <si>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</si>
  <si>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</si>
  <si>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</si>
  <si>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</si>
  <si>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</si>
  <si>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</si>
  <si>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</si>
  <si>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</si>
  <si>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</si>
  <si>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</si>
  <si>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</si>
  <si>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</si>
  <si>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</si>
  <si>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</si>
  <si>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</si>
  <si>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</si>
  <si>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</si>
  <si>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</si>
  <si>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</si>
  <si>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</si>
  <si>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</si>
  <si>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</si>
  <si>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</si>
  <si>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</si>
  <si>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</si>
  <si>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</si>
  <si>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</si>
  <si>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</si>
  <si>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</si>
  <si>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</si>
  <si>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</si>
  <si>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</si>
  <si>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</si>
  <si>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</si>
  <si>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</si>
  <si>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</si>
  <si>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</si>
  <si>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</si>
  <si>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</si>
  <si>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</si>
  <si>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</si>
  <si>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</si>
  <si>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</si>
  <si>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</si>
  <si>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</si>
  <si>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</si>
  <si>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</si>
  <si>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</si>
  <si>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</si>
  <si>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</si>
  <si>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</si>
  <si>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</si>
  <si>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</si>
  <si>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</si>
  <si>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</si>
  <si>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</si>
  <si>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</si>
  <si>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</si>
  <si>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</si>
  <si>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</si>
  <si>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</si>
  <si>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</si>
  <si>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</si>
  <si>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</si>
  <si>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</si>
  <si>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</si>
  <si>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</si>
  <si>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</si>
  <si>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</si>
  <si>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</si>
  <si>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</si>
  <si>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</si>
  <si>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</si>
  <si>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</si>
  <si>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</si>
  <si>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</si>
  <si>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</si>
  <si>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</si>
  <si>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</si>
  <si>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</si>
  <si>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</si>
  <si>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</si>
  <si>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</si>
  <si>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</si>
  <si>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</si>
  <si>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</si>
  <si>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</si>
  <si>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</si>
  <si>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</si>
  <si>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</si>
  <si>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</si>
  <si>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</si>
  <si>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</si>
  <si>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</si>
  <si>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</si>
  <si>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</si>
  <si>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</si>
  <si>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</si>
  <si>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</si>
  <si>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</si>
  <si>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</si>
  <si>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</si>
  <si>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</si>
  <si>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</si>
  <si>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</si>
  <si>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</si>
  <si>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</si>
  <si>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</si>
  <si>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</si>
  <si>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</si>
  <si>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</si>
  <si>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</si>
  <si>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</si>
  <si>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</si>
  <si>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</si>
  <si>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</si>
  <si>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</si>
  <si>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</si>
  <si>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</si>
  <si>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</si>
  <si>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</si>
  <si>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</si>
  <si>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</si>
  <si>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</si>
  <si>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</si>
  <si>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</si>
  <si>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</si>
  <si>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</si>
  <si>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</si>
  <si>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</si>
  <si>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</si>
  <si>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</si>
  <si>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</si>
  <si>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</si>
  <si>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</si>
  <si>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</si>
  <si>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</si>
  <si>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</si>
  <si>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</si>
  <si>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</si>
  <si>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</si>
  <si>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</si>
  <si>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</si>
  <si>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</si>
  <si>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</si>
  <si>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</si>
  <si>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</si>
  <si>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</si>
  <si>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</si>
  <si>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</si>
  <si>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</si>
  <si>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</si>
  <si>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</si>
  <si>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</si>
  <si>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</si>
  <si>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</si>
  <si>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</si>
  <si>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</si>
  <si>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</si>
  <si>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</si>
  <si>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</si>
  <si>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</si>
  <si>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</si>
  <si>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</si>
  <si>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</si>
  <si>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</si>
  <si>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</si>
  <si>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</si>
  <si>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</si>
  <si>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</si>
  <si>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</si>
  <si>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</si>
  <si>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</si>
  <si>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</si>
  <si>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</si>
  <si>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</si>
  <si>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</si>
  <si>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</si>
  <si>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</si>
  <si>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</si>
  <si>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</si>
  <si>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</si>
  <si>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</si>
  <si>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</si>
  <si>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</si>
  <si>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</si>
  <si>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</si>
  <si>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</si>
  <si>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</si>
  <si>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</si>
  <si>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</si>
  <si>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</si>
  <si>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</si>
  <si>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</si>
  <si>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</si>
  <si>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</si>
  <si>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</si>
  <si>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</si>
  <si>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</si>
  <si>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</si>
  <si>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</si>
  <si>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</si>
  <si>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</si>
  <si>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</si>
  <si>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</si>
  <si>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</si>
  <si>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</si>
  <si>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</si>
  <si>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</si>
  <si>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</si>
  <si>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</si>
  <si>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</si>
  <si>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</si>
  <si>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</si>
  <si>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</si>
  <si>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</si>
  <si>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</si>
  <si>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</si>
  <si>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</si>
  <si>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</si>
  <si>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</si>
  <si>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</si>
  <si>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</si>
  <si>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</si>
  <si>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</si>
  <si>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</si>
  <si>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</si>
  <si>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</si>
  <si>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</si>
  <si>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</si>
  <si>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</si>
  <si>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</si>
  <si>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</si>
  <si>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</si>
  <si>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</si>
  <si>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</si>
  <si>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</si>
  <si>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</si>
  <si>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</si>
  <si>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</si>
  <si>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</si>
  <si>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</si>
  <si>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</si>
  <si>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</si>
  <si>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</si>
  <si>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</si>
  <si>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</si>
  <si>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</si>
  <si>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</si>
  <si>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</si>
  <si>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</si>
  <si>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</si>
  <si>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</si>
  <si>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</si>
  <si>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</si>
  <si>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</si>
  <si>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</si>
  <si>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</si>
  <si>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</si>
  <si>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</si>
  <si>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</si>
  <si>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</si>
  <si>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</si>
  <si>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</si>
  <si>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</si>
  <si>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</si>
  <si>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</si>
  <si>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</si>
  <si>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</si>
  <si>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</si>
  <si>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</si>
  <si>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</si>
  <si>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</si>
  <si>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</si>
  <si>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</si>
  <si>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</si>
  <si>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</si>
  <si>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</si>
  <si>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</si>
  <si>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</si>
  <si>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</si>
  <si>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</si>
  <si>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</si>
  <si>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</si>
  <si>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</si>
  <si>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</si>
  <si>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</si>
  <si>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</si>
  <si>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</si>
  <si>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</si>
  <si>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</si>
  <si>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</si>
  <si>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</si>
  <si>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</si>
  <si>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</si>
  <si>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</si>
  <si>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</si>
  <si>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</si>
  <si>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</si>
  <si>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</si>
  <si>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</si>
  <si>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</si>
  <si>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</si>
  <si>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</si>
  <si>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</si>
  <si>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</si>
  <si>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</si>
  <si>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</si>
  <si>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</si>
  <si>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</si>
  <si>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</si>
  <si>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</si>
  <si>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</si>
  <si>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</si>
  <si>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</si>
  <si>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</si>
  <si>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</si>
  <si>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</si>
  <si>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</si>
  <si>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</si>
  <si>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</si>
  <si>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</si>
  <si>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</si>
  <si>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</si>
  <si>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</si>
  <si>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</si>
  <si>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</si>
  <si>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</si>
  <si>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</si>
  <si>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</si>
  <si>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</si>
  <si>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</si>
  <si>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</si>
  <si>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</si>
  <si>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</si>
  <si>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</si>
  <si>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</si>
  <si>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</si>
  <si>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</si>
  <si>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</si>
  <si>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</si>
  <si>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</si>
  <si>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</si>
  <si>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</si>
  <si>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</si>
  <si>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</si>
  <si>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</si>
  <si>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</si>
  <si>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</si>
  <si>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</si>
  <si>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</si>
  <si>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</si>
  <si>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</si>
  <si>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</si>
  <si>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</si>
  <si>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</si>
  <si>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</si>
  <si>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</si>
  <si>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</si>
  <si>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</si>
  <si>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</si>
  <si>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</si>
  <si>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</si>
  <si>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</si>
  <si>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</si>
  <si>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</si>
  <si>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</si>
  <si>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</si>
  <si>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</si>
  <si>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</si>
  <si>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</si>
  <si>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</si>
  <si>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</si>
  <si>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</si>
  <si>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</si>
  <si>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</si>
  <si>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</si>
  <si>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</si>
  <si>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</si>
  <si>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</si>
  <si>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</si>
  <si>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</si>
  <si>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</si>
  <si>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</si>
  <si>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</si>
  <si>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</si>
  <si>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</si>
  <si>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</si>
  <si>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</si>
  <si>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</si>
  <si>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</si>
  <si>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</si>
  <si>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</si>
  <si>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</si>
  <si>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</si>
  <si>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</si>
  <si>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</si>
  <si>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</si>
  <si>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</si>
  <si>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</si>
  <si>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</si>
  <si>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</si>
  <si>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</si>
  <si>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</si>
  <si>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</si>
  <si>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</si>
  <si>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</si>
  <si>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</si>
  <si>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</si>
  <si>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</si>
  <si>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</si>
  <si>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</si>
  <si>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</si>
  <si>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</si>
  <si>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</si>
  <si>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</si>
  <si>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</si>
  <si>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</si>
  <si>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</si>
  <si>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</si>
  <si>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</si>
  <si>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</si>
  <si>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</si>
  <si>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</si>
  <si>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</si>
  <si>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</si>
  <si>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</si>
  <si>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</si>
  <si>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</si>
  <si>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</si>
  <si>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</si>
  <si>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</si>
  <si>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</si>
  <si>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</si>
  <si>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</si>
  <si>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</si>
  <si>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</si>
  <si>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</si>
  <si>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</si>
  <si>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</si>
  <si>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</si>
  <si>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</si>
  <si>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</si>
  <si>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</si>
  <si>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</si>
  <si>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</si>
  <si>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</si>
  <si>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</si>
  <si>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</si>
  <si>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</si>
  <si>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</si>
  <si>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</si>
  <si>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</si>
  <si>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</si>
  <si>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</si>
  <si>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</si>
  <si>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</si>
  <si>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</si>
  <si>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</si>
  <si>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</si>
  <si>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</si>
  <si>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</si>
  <si>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</si>
  <si>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</si>
  <si>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</si>
  <si>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</si>
  <si>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</si>
  <si>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</si>
  <si>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</si>
  <si>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</si>
  <si>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</si>
  <si>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</si>
  <si>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</si>
  <si>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</si>
  <si>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</si>
  <si>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</si>
  <si>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</si>
  <si>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</si>
  <si>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</si>
  <si>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</si>
  <si>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</si>
  <si>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</si>
  <si>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</si>
  <si>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</si>
  <si>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</si>
  <si>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</si>
  <si>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</si>
  <si>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</si>
  <si>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</si>
  <si>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</si>
  <si>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</si>
  <si>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</si>
  <si>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</si>
  <si>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</si>
  <si>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</si>
  <si>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</si>
  <si>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</si>
  <si>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</si>
  <si>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</si>
  <si>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</si>
  <si>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</si>
  <si>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</si>
  <si>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</si>
  <si>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</si>
  <si>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</si>
  <si>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</si>
  <si>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</si>
  <si>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</si>
  <si>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</si>
  <si>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</si>
  <si>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</si>
  <si>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</si>
  <si>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</si>
  <si>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</si>
  <si>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</si>
  <si>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</si>
  <si>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</si>
  <si>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</si>
  <si>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</si>
  <si>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</si>
  <si>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</si>
  <si>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</si>
  <si>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</si>
  <si>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</si>
  <si>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</si>
  <si>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</si>
  <si>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</si>
  <si>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</si>
  <si>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</si>
  <si>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</si>
  <si>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</si>
  <si>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</si>
  <si>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</si>
  <si>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</si>
  <si>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</si>
  <si>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</si>
  <si>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</si>
  <si>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</si>
  <si>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</si>
  <si>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</si>
  <si>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</si>
  <si>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</si>
  <si>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</si>
  <si>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</si>
  <si>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</si>
  <si>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</si>
  <si>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</si>
  <si>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</si>
  <si>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</si>
  <si>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</si>
  <si>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</si>
  <si>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</si>
  <si>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</si>
  <si>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</si>
  <si>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</si>
  <si>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</si>
  <si>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</si>
  <si>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</si>
  <si>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</si>
  <si>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</si>
  <si>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</si>
  <si>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</si>
  <si>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</si>
  <si>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</si>
  <si>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</si>
  <si>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</si>
  <si>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</si>
  <si>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</si>
  <si>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</si>
  <si>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</si>
  <si>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</si>
  <si>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</si>
  <si>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</si>
  <si>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</si>
  <si>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</si>
  <si>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</si>
  <si>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</si>
  <si>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</si>
  <si>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</si>
  <si>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</si>
  <si>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</si>
  <si>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</si>
  <si>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</si>
  <si>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</si>
  <si>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</si>
  <si>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</si>
  <si>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</si>
  <si>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</si>
  <si>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</si>
  <si>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</si>
  <si>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</si>
  <si>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</si>
  <si>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</si>
  <si>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</si>
  <si>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</si>
  <si>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</si>
  <si>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</si>
  <si>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</si>
  <si>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</si>
  <si>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</si>
  <si>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</si>
  <si>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</si>
  <si>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</si>
  <si>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</si>
  <si>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</si>
  <si>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</si>
  <si>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</si>
  <si>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</si>
  <si>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</si>
  <si>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</si>
  <si>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</si>
  <si>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</si>
  <si>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</si>
  <si>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</si>
  <si>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</si>
  <si>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</si>
  <si>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</si>
  <si>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</si>
  <si>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</si>
  <si>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</si>
  <si>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</si>
  <si>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</si>
  <si>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</si>
  <si>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</si>
  <si>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</si>
  <si>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</si>
  <si>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</si>
  <si>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</si>
  <si>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</si>
  <si>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</si>
  <si>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</si>
  <si>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</si>
  <si>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</si>
  <si>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</si>
  <si>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</si>
  <si>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</si>
  <si>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</si>
  <si>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</si>
  <si>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</si>
  <si>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</si>
  <si>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</si>
  <si>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</si>
  <si>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</si>
  <si>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</si>
  <si>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</si>
  <si>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</si>
  <si>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</si>
  <si>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</si>
  <si>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</si>
  <si>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</si>
  <si>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</si>
  <si>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</si>
  <si>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</si>
  <si>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</si>
  <si>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</si>
  <si>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</si>
  <si>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</si>
  <si>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</si>
  <si>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</si>
  <si>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</si>
  <si>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</si>
  <si>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</si>
  <si>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</si>
  <si>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</si>
  <si>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</si>
  <si>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</si>
  <si>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</si>
  <si>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</si>
  <si>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</si>
  <si>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</si>
  <si>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</si>
  <si>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</si>
  <si>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</si>
  <si>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</si>
  <si>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</si>
  <si>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</si>
  <si>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</si>
  <si>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</si>
  <si>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</si>
  <si>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</si>
  <si>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</si>
  <si>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</si>
  <si>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</si>
  <si>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</si>
  <si>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</si>
  <si>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</si>
  <si>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</si>
  <si>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</si>
  <si>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</si>
  <si>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</si>
  <si>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</si>
  <si>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</si>
  <si>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</si>
  <si>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</si>
  <si>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</si>
  <si>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</si>
  <si>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</si>
  <si>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</si>
  <si>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</si>
  <si>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</si>
  <si>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</si>
  <si>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</si>
  <si>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</si>
  <si>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</si>
  <si>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</si>
  <si>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</si>
  <si>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</si>
  <si>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</si>
  <si>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</si>
  <si>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</si>
  <si>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</si>
  <si>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</si>
  <si>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</si>
  <si>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</si>
  <si>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</si>
  <si>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</si>
  <si>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</si>
  <si>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</si>
  <si>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</si>
  <si>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</si>
  <si>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</si>
  <si>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</si>
  <si>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</si>
  <si>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</si>
  <si>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</si>
  <si>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</si>
  <si>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</si>
  <si>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</si>
  <si>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</si>
  <si>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</si>
  <si>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</si>
  <si>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</si>
  <si>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</si>
  <si>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</si>
  <si>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</si>
  <si>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</si>
  <si>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</si>
  <si>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</si>
  <si>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</si>
  <si>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</si>
  <si>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</si>
  <si>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</si>
  <si>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</si>
  <si>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</si>
  <si>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</si>
  <si>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</si>
  <si>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</si>
  <si>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</si>
  <si>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</si>
  <si>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</si>
  <si>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</si>
  <si>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</si>
  <si>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</si>
  <si>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</si>
  <si>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</si>
  <si>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</si>
  <si>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</si>
  <si>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</si>
  <si>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</si>
  <si>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</si>
  <si>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</si>
  <si>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</si>
  <si>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</si>
  <si>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</si>
  <si>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</si>
  <si>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</si>
  <si>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</si>
  <si>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</si>
  <si>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</si>
  <si>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</si>
  <si>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</si>
  <si>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</si>
  <si>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</si>
  <si>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</si>
  <si>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</si>
  <si>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</si>
  <si>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</si>
  <si>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</si>
  <si>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</si>
  <si>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</si>
  <si>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</si>
  <si>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</si>
  <si>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</si>
  <si>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</si>
  <si>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</si>
  <si>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</si>
  <si>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</si>
  <si>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</si>
  <si>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</si>
  <si>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</si>
  <si>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</si>
  <si>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</si>
  <si>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</si>
  <si>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</si>
  <si>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</si>
  <si>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</si>
  <si>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</si>
  <si>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</si>
  <si>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</si>
  <si>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</si>
  <si>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</si>
  <si>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</si>
  <si>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</si>
  <si>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</si>
  <si>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</si>
  <si>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</si>
  <si>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</si>
  <si>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</si>
  <si>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</si>
  <si>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</si>
  <si>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</si>
  <si>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</si>
  <si>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</si>
  <si>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</si>
  <si>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</si>
  <si>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</si>
  <si>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</si>
  <si>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</si>
  <si>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</si>
  <si>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</si>
  <si>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</si>
  <si>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</si>
  <si>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</si>
  <si>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</si>
  <si>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</si>
  <si>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</si>
  <si>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</si>
  <si>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</si>
  <si>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</si>
  <si>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</si>
  <si>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</si>
  <si>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</si>
  <si>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</si>
  <si>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</si>
  <si>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</si>
  <si>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</si>
  <si>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</si>
  <si>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</si>
  <si>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</si>
  <si>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</si>
  <si>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</si>
  <si>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</si>
  <si>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</si>
  <si>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</si>
  <si>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</si>
  <si>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</si>
  <si>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</si>
  <si>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</si>
  <si>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</si>
  <si>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</si>
  <si>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</si>
  <si>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</si>
  <si>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</si>
  <si>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</si>
  <si>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</si>
  <si>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</si>
  <si>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</si>
  <si>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</si>
  <si>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</si>
  <si>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</si>
  <si>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</si>
  <si>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</si>
  <si>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</si>
  <si>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</si>
  <si>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</si>
  <si>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</si>
  <si>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</si>
  <si>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</si>
  <si>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</si>
  <si>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</si>
  <si>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</si>
  <si>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</si>
  <si>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</si>
  <si>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</si>
  <si>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</si>
  <si>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</si>
  <si>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</si>
  <si>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</si>
  <si>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</si>
  <si>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</si>
  <si>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</si>
  <si>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</si>
  <si>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</si>
  <si>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</si>
  <si>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</si>
  <si>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</si>
  <si>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</si>
  <si>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</si>
  <si>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</si>
  <si>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</si>
  <si>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</si>
  <si>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</si>
  <si>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</si>
  <si>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</si>
  <si>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</si>
  <si>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</si>
  <si>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</si>
  <si>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</si>
  <si>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</si>
  <si>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</si>
  <si>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</si>
  <si>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</si>
  <si>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</si>
  <si>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</si>
  <si>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</si>
  <si>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</si>
  <si>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</si>
  <si>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</si>
  <si>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</si>
  <si>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</si>
  <si>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</si>
  <si>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</si>
  <si>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</si>
  <si>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</si>
  <si>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</si>
  <si>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</si>
  <si>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</si>
  <si>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</si>
  <si>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</si>
  <si>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</si>
  <si>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</si>
  <si>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</si>
  <si>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</si>
  <si>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</si>
  <si>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</si>
  <si>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</si>
  <si>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</si>
  <si>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</si>
  <si>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</si>
  <si>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</si>
  <si>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</si>
  <si>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</si>
  <si>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</si>
  <si>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</si>
  <si>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</si>
  <si>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</si>
  <si>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</si>
  <si>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</si>
  <si>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</si>
  <si>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</si>
  <si>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</si>
  <si>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</si>
  <si>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</si>
  <si>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</si>
  <si>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</si>
  <si>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</si>
  <si>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</si>
  <si>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</si>
  <si>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</si>
  <si>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</si>
  <si>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</si>
  <si>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</si>
  <si>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</si>
  <si>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</si>
  <si>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</si>
  <si>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</si>
  <si>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</si>
  <si>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</si>
  <si>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</si>
  <si>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</si>
  <si>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</si>
  <si>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</si>
  <si>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</si>
  <si>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</si>
  <si>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</si>
  <si>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</si>
  <si>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</si>
  <si>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</si>
  <si>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</si>
  <si>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</si>
  <si>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</si>
  <si>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</si>
  <si>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</si>
  <si>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</si>
  <si>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</si>
  <si>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</si>
  <si>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</si>
  <si>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</si>
  <si>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</si>
  <si>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</si>
  <si>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</si>
  <si>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</si>
  <si>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</si>
  <si>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</si>
  <si>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</si>
  <si>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</si>
  <si>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</si>
  <si>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</si>
  <si>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</si>
  <si>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</si>
  <si>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</si>
  <si>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</si>
  <si>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</si>
  <si>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</si>
  <si>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</si>
  <si>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</si>
  <si>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</si>
  <si>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</si>
  <si>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</si>
  <si>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</si>
  <si>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</si>
  <si>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</si>
  <si>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</si>
  <si>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</si>
  <si>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</si>
  <si>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</si>
  <si>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</si>
  <si>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</si>
  <si>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</si>
  <si>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</si>
  <si>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</si>
  <si>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</si>
  <si>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</si>
  <si>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</si>
  <si>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</si>
  <si>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</si>
  <si>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</si>
  <si>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</si>
  <si>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</si>
  <si>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</si>
  <si>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</si>
  <si>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</si>
  <si>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</si>
  <si>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</si>
  <si>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</si>
  <si>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</si>
  <si>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</si>
  <si>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</si>
  <si>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</si>
  <si>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</si>
  <si>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</si>
  <si>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</si>
  <si>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</si>
  <si>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</si>
  <si>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</si>
  <si>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</si>
  <si>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</si>
  <si>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</si>
  <si>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</si>
  <si>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</si>
  <si>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</si>
  <si>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</si>
  <si>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</si>
  <si>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</si>
  <si>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</si>
  <si>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</si>
  <si>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</si>
  <si>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</si>
  <si>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</si>
  <si>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</si>
  <si>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</si>
  <si>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</si>
  <si>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</si>
  <si>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</si>
  <si>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</si>
  <si>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</si>
  <si>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</si>
  <si>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</si>
  <si>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</si>
  <si>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</si>
  <si>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</si>
  <si>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</si>
  <si>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</si>
  <si>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</si>
  <si>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</si>
  <si>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</si>
  <si>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</si>
  <si>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</si>
  <si>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</si>
  <si>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</si>
  <si>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</si>
  <si>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</si>
  <si>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</si>
  <si>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</si>
  <si>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</si>
  <si>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</si>
  <si>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</si>
  <si>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</si>
  <si>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</si>
  <si>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</si>
  <si>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</si>
  <si>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</si>
  <si>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</si>
  <si>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</si>
  <si>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</si>
  <si>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</si>
  <si>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</si>
  <si>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</si>
  <si>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</si>
  <si>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</si>
  <si>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</si>
  <si>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</si>
  <si>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</si>
  <si>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</si>
  <si>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</si>
  <si>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</si>
  <si>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</si>
  <si>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</si>
  <si>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</si>
  <si>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</si>
  <si>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</si>
  <si>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</si>
  <si>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</si>
  <si>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</si>
  <si>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</si>
  <si>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</si>
  <si>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</si>
  <si>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</si>
  <si>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</si>
  <si>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</si>
  <si>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</si>
  <si>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</si>
  <si>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</si>
  <si>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</si>
  <si>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</si>
  <si>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</si>
  <si>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</si>
  <si>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</si>
  <si>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</si>
  <si>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</si>
  <si>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</si>
  <si>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</si>
  <si>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</si>
  <si>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</si>
  <si>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</si>
  <si>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</si>
  <si>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</si>
  <si>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</si>
  <si>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</si>
  <si>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</si>
  <si>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</si>
  <si>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</si>
  <si>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</si>
  <si>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</si>
  <si>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</si>
  <si>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</si>
  <si>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</si>
  <si>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</si>
  <si>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</si>
  <si>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</si>
  <si>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</si>
  <si>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</si>
  <si>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</si>
  <si>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</si>
  <si>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</si>
  <si>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</si>
  <si>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</si>
  <si>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</si>
  <si>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</si>
  <si>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</si>
  <si>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</si>
  <si>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</si>
  <si>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</si>
  <si>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</si>
  <si>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</si>
  <si>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</si>
  <si>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</si>
  <si>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</si>
  <si>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</si>
  <si>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</si>
  <si>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</si>
  <si>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</si>
  <si>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</si>
  <si>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</si>
  <si>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</si>
  <si>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</si>
  <si>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</si>
  <si>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</si>
  <si>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</si>
  <si>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</si>
  <si>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</si>
  <si>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</si>
  <si>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</si>
  <si>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</si>
  <si>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</si>
  <si>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</si>
  <si>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</si>
  <si>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</si>
  <si>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</si>
  <si>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</si>
  <si>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</si>
  <si>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</si>
  <si>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</si>
  <si>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</si>
  <si>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</si>
  <si>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</si>
  <si>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</si>
  <si>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</si>
  <si>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</si>
  <si>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</si>
  <si>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</si>
  <si>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</si>
  <si>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</si>
  <si>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</si>
  <si>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</si>
  <si>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</si>
  <si>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</si>
  <si>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</si>
  <si>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</si>
  <si>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</si>
  <si>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</si>
  <si>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</si>
  <si>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</si>
  <si>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</si>
  <si>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</si>
  <si>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</si>
  <si>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</si>
  <si>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</si>
  <si>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</si>
  <si>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</si>
  <si>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</si>
  <si>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</si>
  <si>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</si>
  <si>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</si>
  <si>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</si>
  <si>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</si>
  <si>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</si>
  <si>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</si>
  <si>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</si>
  <si>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</si>
  <si>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</si>
  <si>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</si>
  <si>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</si>
  <si>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</si>
  <si>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</si>
  <si>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</si>
  <si>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</si>
  <si>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</si>
  <si>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</si>
  <si>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</si>
  <si>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</si>
  <si>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</si>
  <si>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</si>
  <si>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</si>
  <si>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</si>
  <si>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</si>
  <si>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</si>
  <si>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</si>
  <si>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</si>
  <si>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</si>
  <si>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</si>
  <si>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</si>
  <si>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</si>
  <si>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</si>
  <si>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</si>
  <si>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</si>
  <si>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</si>
  <si>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</si>
  <si>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</si>
  <si>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</si>
  <si>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</si>
  <si>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</si>
  <si>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</si>
  <si>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</si>
  <si>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</si>
  <si>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</si>
  <si>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</si>
  <si>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</si>
  <si>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</si>
  <si>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</si>
  <si>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</si>
  <si>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</si>
  <si>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</si>
  <si>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</si>
  <si>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</si>
  <si>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</si>
  <si>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</si>
  <si>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</si>
  <si>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</si>
  <si>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</si>
  <si>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</si>
  <si>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</si>
  <si>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</si>
  <si>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</si>
  <si>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</si>
  <si>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</si>
  <si>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</si>
  <si>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</si>
  <si>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</si>
  <si>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</si>
  <si>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</si>
  <si>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</si>
  <si>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</si>
  <si>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</si>
  <si>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</si>
  <si>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</si>
  <si>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</si>
  <si>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</si>
  <si>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</si>
  <si>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</si>
  <si>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</si>
  <si>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</si>
  <si>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</si>
  <si>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</si>
  <si>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</si>
  <si>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</si>
  <si>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</si>
  <si>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</si>
  <si>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</si>
  <si>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</si>
  <si>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</si>
  <si>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</si>
  <si>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</si>
  <si>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</si>
  <si>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</si>
  <si>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</si>
  <si>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</si>
  <si>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</si>
  <si>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</si>
  <si>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</si>
  <si>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</si>
  <si>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</si>
  <si>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</si>
  <si>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</si>
  <si>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</si>
  <si>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</si>
  <si>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</si>
  <si>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</si>
  <si>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</si>
  <si>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</si>
  <si>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</si>
  <si>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</si>
  <si>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</si>
  <si>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</si>
  <si>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</si>
  <si>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</si>
  <si>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</si>
  <si>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</si>
  <si>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</si>
  <si>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</si>
  <si>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</si>
  <si>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</si>
  <si>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</si>
  <si>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</si>
  <si>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</si>
  <si>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</si>
  <si>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</si>
  <si>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</si>
  <si>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</si>
  <si>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</si>
  <si>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</si>
  <si>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</si>
  <si>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</si>
  <si>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</si>
  <si>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</si>
  <si>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</si>
  <si>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</si>
  <si>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</si>
  <si>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</si>
  <si>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</si>
  <si>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</si>
  <si>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</si>
  <si>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</si>
  <si>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</si>
  <si>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</si>
  <si>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</si>
  <si>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</si>
  <si>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</si>
  <si>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</si>
  <si>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</si>
  <si>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</si>
  <si>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</si>
  <si>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</si>
  <si>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</si>
  <si>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</si>
  <si>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</si>
  <si>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</si>
  <si>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</si>
  <si>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</si>
  <si>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</si>
  <si>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</si>
  <si>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</si>
  <si>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</si>
  <si>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</si>
  <si>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</si>
  <si>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</si>
  <si>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</si>
  <si>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</si>
  <si>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</si>
  <si>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</si>
  <si>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</si>
  <si>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</si>
  <si>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</si>
  <si>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</si>
  <si>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</si>
  <si>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</si>
  <si>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</si>
  <si>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</si>
  <si>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</si>
  <si>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</si>
  <si>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</si>
  <si>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</si>
  <si>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</si>
  <si>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</si>
  <si>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</si>
  <si>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</si>
  <si>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</si>
  <si>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</si>
  <si>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</si>
  <si>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</si>
  <si>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</si>
  <si>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</si>
  <si>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</si>
  <si>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</si>
  <si>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</si>
  <si>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</si>
  <si>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</si>
  <si>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</si>
  <si>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</si>
  <si>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</si>
  <si>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</si>
  <si>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</si>
  <si>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</si>
  <si>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</si>
  <si>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</si>
  <si>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</si>
  <si>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</si>
  <si>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</si>
  <si>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</si>
  <si>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</si>
  <si>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</si>
  <si>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</si>
  <si>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</si>
  <si>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</si>
  <si>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</si>
  <si>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</si>
  <si>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</si>
  <si>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</si>
  <si>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</si>
  <si>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</si>
  <si>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</si>
  <si>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</si>
  <si>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</si>
  <si>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</si>
  <si>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</si>
  <si>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</si>
  <si>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</si>
  <si>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</si>
  <si>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</si>
  <si>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</si>
  <si>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</si>
  <si>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</si>
  <si>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</si>
  <si>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</si>
  <si>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</si>
  <si>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</si>
  <si>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</si>
  <si>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</si>
  <si>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</si>
  <si>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</si>
  <si>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</si>
  <si>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</si>
  <si>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</si>
  <si>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</si>
  <si>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</si>
  <si>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</si>
  <si>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</si>
  <si>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</si>
  <si>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</si>
  <si>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</si>
  <si>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</si>
  <si>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</si>
  <si>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</si>
  <si>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</si>
  <si>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</si>
  <si>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</si>
  <si>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</si>
  <si>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</si>
  <si>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</si>
  <si>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</si>
  <si>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</si>
  <si>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</si>
  <si>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</si>
  <si>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</si>
  <si>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</si>
  <si>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</si>
  <si>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</si>
  <si>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</si>
  <si>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</si>
  <si>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</si>
  <si>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</si>
  <si>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</si>
  <si>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</si>
  <si>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</si>
  <si>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</si>
  <si>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</si>
  <si>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</si>
  <si>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</si>
  <si>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</si>
  <si>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</si>
  <si>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</si>
  <si>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</si>
  <si>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</si>
  <si>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</si>
  <si>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</si>
  <si>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</si>
  <si>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</si>
  <si>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</si>
  <si>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</si>
  <si>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</si>
  <si>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</si>
  <si>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</si>
  <si>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</si>
  <si>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</si>
  <si>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</si>
  <si>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</si>
  <si>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</si>
  <si>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</si>
  <si>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</si>
  <si>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</si>
  <si>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</si>
  <si>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</si>
  <si>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</si>
  <si>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</si>
  <si>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</si>
  <si>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</si>
  <si>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</si>
  <si>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</si>
  <si>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</si>
  <si>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</si>
  <si>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</si>
  <si>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</si>
  <si>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</si>
  <si>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</si>
  <si>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</si>
  <si>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</si>
  <si>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</si>
  <si>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</si>
  <si>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</si>
  <si>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</si>
  <si>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</si>
  <si>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</si>
  <si>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</si>
  <si>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</si>
  <si>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</si>
  <si>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</si>
  <si>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</si>
  <si>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</si>
  <si>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</si>
  <si>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</si>
  <si>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</si>
  <si>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</si>
  <si>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</si>
  <si>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</si>
  <si>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</si>
  <si>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</si>
  <si>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</si>
  <si>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</si>
  <si>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</si>
  <si>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</si>
  <si>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</si>
  <si>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</si>
  <si>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</si>
  <si>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</si>
  <si>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</si>
  <si>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</si>
  <si>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</si>
  <si>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</si>
  <si>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</si>
  <si>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</si>
  <si>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</si>
  <si>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</si>
  <si>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</si>
  <si>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</si>
  <si>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</si>
  <si>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</si>
  <si>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</si>
  <si>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</si>
  <si>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</si>
  <si>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</si>
  <si>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</si>
  <si>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</si>
  <si>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</si>
  <si>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</si>
  <si>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</si>
  <si>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</si>
  <si>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</si>
  <si>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</si>
  <si>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</si>
  <si>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</si>
  <si>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</si>
  <si>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</si>
  <si>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</si>
  <si>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</si>
  <si>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</si>
  <si>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</si>
  <si>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</si>
  <si>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</si>
  <si>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</si>
  <si>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</si>
  <si>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</si>
  <si>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</si>
  <si>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</si>
  <si>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</si>
  <si>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</si>
  <si>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</si>
  <si>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</si>
  <si>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</si>
  <si>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</si>
  <si>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</si>
  <si>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</si>
  <si>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</si>
  <si>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</si>
  <si>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</si>
  <si>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</si>
  <si>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</si>
  <si>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</si>
  <si>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</si>
  <si>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</si>
  <si>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</si>
  <si>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</si>
  <si>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</si>
  <si>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</si>
  <si>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</si>
  <si>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</si>
  <si>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</si>
  <si>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</si>
  <si>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</si>
  <si>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</si>
  <si>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</si>
  <si>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</si>
  <si>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</si>
  <si>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</si>
  <si>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</si>
  <si>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</si>
  <si>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</si>
  <si>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</si>
  <si>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</si>
  <si>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</si>
  <si>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</si>
  <si>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</si>
  <si>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</si>
  <si>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</si>
  <si>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</si>
  <si>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</si>
  <si>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</si>
  <si>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</si>
  <si>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</si>
  <si>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</si>
  <si>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</si>
  <si>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</si>
  <si>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</si>
  <si>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</si>
  <si>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</si>
  <si>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</si>
  <si>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</si>
  <si>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</si>
  <si>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</si>
  <si>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</si>
  <si>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</si>
  <si>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</si>
  <si>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</si>
  <si>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</si>
  <si>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</si>
  <si>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</si>
  <si>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</si>
  <si>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</si>
  <si>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</si>
  <si>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</si>
  <si>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</si>
  <si>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</si>
  <si>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</si>
  <si>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</si>
  <si>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</si>
  <si>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</si>
  <si>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</si>
  <si>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</si>
  <si>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</si>
  <si>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</si>
  <si>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</si>
  <si>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</si>
  <si>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</si>
  <si>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</si>
  <si>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</si>
  <si>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</si>
  <si>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</si>
  <si>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</si>
  <si>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</si>
  <si>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</si>
  <si>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</si>
  <si>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</si>
  <si>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</si>
  <si>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</si>
  <si>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</si>
  <si>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</si>
  <si>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</si>
  <si>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</si>
  <si>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</si>
  <si>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</si>
  <si>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</si>
  <si>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</si>
  <si>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</si>
  <si>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</si>
  <si>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</si>
  <si>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</si>
  <si>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</si>
  <si>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</si>
  <si>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</si>
  <si>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</si>
  <si>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</si>
  <si>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</si>
  <si>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</si>
  <si>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</si>
  <si>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</si>
  <si>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</si>
  <si>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</si>
  <si>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</si>
  <si>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</si>
  <si>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</si>
  <si>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</si>
  <si>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</si>
  <si>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</si>
  <si>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</si>
  <si>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</si>
  <si>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</si>
  <si>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</si>
  <si>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</si>
  <si>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</si>
  <si>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</si>
  <si>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</si>
  <si>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</si>
  <si>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</si>
  <si>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</si>
  <si>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</si>
  <si>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</si>
  <si>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</si>
  <si>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</si>
  <si>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</si>
  <si>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</si>
  <si>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</si>
  <si>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</si>
  <si>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</si>
  <si>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</si>
  <si>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</si>
  <si>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</si>
  <si>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</si>
  <si>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</si>
  <si>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</si>
  <si>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</si>
  <si>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</si>
  <si>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</si>
  <si>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</si>
  <si>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</si>
  <si>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</si>
  <si>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</si>
  <si>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</si>
  <si>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</si>
  <si>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</si>
  <si>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</si>
  <si>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</si>
  <si>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</si>
  <si>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</si>
  <si>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</si>
  <si>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</si>
  <si>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</si>
  <si>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</si>
  <si>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</si>
  <si>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</si>
  <si>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</si>
  <si>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</si>
  <si>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</si>
  <si>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</si>
  <si>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</si>
  <si>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</si>
  <si>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</si>
  <si>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</si>
  <si>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</si>
  <si>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</si>
  <si>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</si>
  <si>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</si>
  <si>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</si>
  <si>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</si>
  <si>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</si>
  <si>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</si>
  <si>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</si>
  <si>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</si>
  <si>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</si>
  <si>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</si>
  <si>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</si>
  <si>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</si>
  <si>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</si>
  <si>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</si>
  <si>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</si>
  <si>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</si>
  <si>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</si>
  <si>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</si>
  <si>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</si>
  <si>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</si>
  <si>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</si>
  <si>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</si>
  <si>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</si>
  <si>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</si>
  <si>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</si>
  <si>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</si>
  <si>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</si>
  <si>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</si>
  <si>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</si>
  <si>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</si>
  <si>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</si>
  <si>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</si>
  <si>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</si>
  <si>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</si>
  <si>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</si>
  <si>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</si>
  <si>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</si>
  <si>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</si>
  <si>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</si>
  <si>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</si>
  <si>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</si>
  <si>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</si>
  <si>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</si>
  <si>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</si>
  <si>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</si>
  <si>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</si>
  <si>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</si>
  <si>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</si>
  <si>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</si>
  <si>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</si>
  <si>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</si>
  <si>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</si>
  <si>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</si>
  <si>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</si>
  <si>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</si>
  <si>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</si>
  <si>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</si>
  <si>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</si>
  <si>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</si>
  <si>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</si>
  <si>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</si>
  <si>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</si>
  <si>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</si>
  <si>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</si>
  <si>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</si>
  <si>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</si>
  <si>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</si>
  <si>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</si>
  <si>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</si>
  <si>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</si>
  <si>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</si>
  <si>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</si>
  <si>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</si>
  <si>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</si>
  <si>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</si>
  <si>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</si>
  <si>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</si>
  <si>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</si>
  <si>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</si>
  <si>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</si>
  <si>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</si>
  <si>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</si>
  <si>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</si>
  <si>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</si>
  <si>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</si>
  <si>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</si>
  <si>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</si>
  <si>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</si>
  <si>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</si>
  <si>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</si>
  <si>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</si>
  <si>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</si>
  <si>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</si>
  <si>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</si>
  <si>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</si>
  <si>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</si>
  <si>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</si>
  <si>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</si>
  <si>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</si>
  <si>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</si>
  <si>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</si>
  <si>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</si>
  <si>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</si>
  <si>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</si>
  <si>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</si>
  <si>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</si>
  <si>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</si>
  <si>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</si>
  <si>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</si>
  <si>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</si>
  <si>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</si>
  <si>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</si>
  <si>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</si>
  <si>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</si>
  <si>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</si>
  <si>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</si>
  <si>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</si>
  <si>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</si>
  <si>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</si>
  <si>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</si>
  <si>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</si>
  <si>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</si>
  <si>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</si>
  <si>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</si>
  <si>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</si>
  <si>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</si>
  <si>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</si>
  <si>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</si>
  <si>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</si>
  <si>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</si>
  <si>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</si>
  <si>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</si>
  <si>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</si>
  <si>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</si>
  <si>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</si>
  <si>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</si>
  <si>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</si>
  <si>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</si>
  <si>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</si>
  <si>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</si>
  <si>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</si>
  <si>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</si>
  <si>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</si>
  <si>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</si>
  <si>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</si>
  <si>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</si>
  <si>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</si>
  <si>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</si>
  <si>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</si>
  <si>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</si>
  <si>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</si>
  <si>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</si>
  <si>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</si>
  <si>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</si>
  <si>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</si>
  <si>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</si>
  <si>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</si>
  <si>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</si>
  <si>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</si>
  <si>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</si>
  <si>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</si>
  <si>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</si>
  <si>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</si>
  <si>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</si>
  <si>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</si>
  <si>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</si>
  <si>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</si>
  <si>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</si>
  <si>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</si>
  <si>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</si>
  <si>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</si>
  <si>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</si>
  <si>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</si>
  <si>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</si>
  <si>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</si>
  <si>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</si>
  <si>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</si>
  <si>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</si>
  <si>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</si>
  <si>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</si>
  <si>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</si>
  <si>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</si>
  <si>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</si>
  <si>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</si>
  <si>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</si>
  <si>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</si>
  <si>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</si>
  <si>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</si>
  <si>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</si>
  <si>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</si>
  <si>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</si>
  <si>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</si>
  <si>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</si>
  <si>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</si>
  <si>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</si>
  <si>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</si>
  <si>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</si>
  <si>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</si>
  <si>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</si>
  <si>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</si>
  <si>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</si>
  <si>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</si>
  <si>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</si>
  <si>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</si>
  <si>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</si>
  <si>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</si>
  <si>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</si>
  <si>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</si>
  <si>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</si>
  <si>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</si>
  <si>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</si>
  <si>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</si>
  <si>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</si>
  <si>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</si>
  <si>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</si>
  <si>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</si>
  <si>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</si>
  <si>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</si>
  <si>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</si>
  <si>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</si>
  <si>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</si>
  <si>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</si>
  <si>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</si>
  <si>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</si>
  <si>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</si>
  <si>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</si>
  <si>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</si>
  <si>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</si>
  <si>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</si>
  <si>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</si>
  <si>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</si>
  <si>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</si>
  <si>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</si>
  <si>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</si>
  <si>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</si>
  <si>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</si>
  <si>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</si>
  <si>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</si>
  <si>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</si>
  <si>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</si>
  <si>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</si>
  <si>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</si>
  <si>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</si>
  <si>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</si>
  <si>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</si>
  <si>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</si>
  <si>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</si>
  <si>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</si>
  <si>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</si>
  <si>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</si>
  <si>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</si>
  <si>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</si>
  <si>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</si>
  <si>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</si>
  <si>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</si>
  <si>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</si>
  <si>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</si>
  <si>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</si>
  <si>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</si>
  <si>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</si>
  <si>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</si>
  <si>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</si>
  <si>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</si>
  <si>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</si>
  <si>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</si>
  <si>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</si>
  <si>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</si>
  <si>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</si>
  <si>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</si>
  <si>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</si>
  <si>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</si>
  <si>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</si>
  <si>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</si>
  <si>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</si>
  <si>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</si>
  <si>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</si>
  <si>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</si>
  <si>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</si>
  <si>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</si>
  <si>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</si>
  <si>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</si>
  <si>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</si>
  <si>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</si>
  <si>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</si>
  <si>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</si>
  <si>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</si>
  <si>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</si>
  <si>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</si>
  <si>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</si>
  <si>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</si>
  <si>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</si>
  <si>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</si>
  <si>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</si>
  <si>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</si>
  <si>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</si>
  <si>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</si>
  <si>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</si>
  <si>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</si>
  <si>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</si>
  <si>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</si>
  <si>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</si>
  <si>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</si>
  <si>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</si>
  <si>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</si>
  <si>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</si>
  <si>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</si>
  <si>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</si>
  <si>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</si>
  <si>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</si>
  <si>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</si>
  <si>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</si>
  <si>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</si>
  <si>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</si>
  <si>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</si>
  <si>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</si>
  <si>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</si>
  <si>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</si>
  <si>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</si>
  <si>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</si>
  <si>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</si>
  <si>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</si>
  <si>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</si>
  <si>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</si>
  <si>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</si>
  <si>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</si>
  <si>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</si>
  <si>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</si>
  <si>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</si>
  <si>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</si>
  <si>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</si>
  <si>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</si>
  <si>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</si>
  <si>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</si>
  <si>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</si>
  <si>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</si>
  <si>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</si>
  <si>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</si>
  <si>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</si>
  <si>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</si>
  <si>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</si>
  <si>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</si>
  <si>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</si>
  <si>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</si>
  <si>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</si>
  <si>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</si>
  <si>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</si>
  <si>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</si>
  <si>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</si>
  <si>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</si>
  <si>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</si>
  <si>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</si>
  <si>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</si>
  <si>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</si>
  <si>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</si>
  <si>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</si>
  <si>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</si>
  <si>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</si>
  <si>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</si>
  <si>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</si>
  <si>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</si>
  <si>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</si>
  <si>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</si>
  <si>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</si>
  <si>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</si>
  <si>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</si>
  <si>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</si>
  <si>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</si>
  <si>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</si>
  <si>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</si>
  <si>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</si>
  <si>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</si>
  <si>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</si>
  <si>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</si>
  <si>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</si>
  <si>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</si>
  <si>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</si>
  <si>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</si>
  <si>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</si>
  <si>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</si>
  <si>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</si>
  <si>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</si>
  <si>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</si>
  <si>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</si>
  <si>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</si>
  <si>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</si>
  <si>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</si>
  <si>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</si>
  <si>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</si>
  <si>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</si>
  <si>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</si>
  <si>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</si>
  <si>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</si>
  <si>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</si>
  <si>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</si>
  <si>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</si>
  <si>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</si>
  <si>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</si>
  <si>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</si>
  <si>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</si>
  <si>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</si>
  <si>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</si>
  <si>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</si>
  <si>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</si>
  <si>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</si>
  <si>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</si>
  <si>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</si>
  <si>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</si>
  <si>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</si>
  <si>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</si>
  <si>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</si>
  <si>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</si>
  <si>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</si>
  <si>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</si>
  <si>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</si>
  <si>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</si>
  <si>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</si>
  <si>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</si>
  <si>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</si>
  <si>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</si>
  <si>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</si>
  <si>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</si>
  <si>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</si>
  <si>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</si>
  <si>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</si>
  <si>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</si>
  <si>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</si>
  <si>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</si>
  <si>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</si>
  <si>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</si>
  <si>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</si>
  <si>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</si>
  <si>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</si>
  <si>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</si>
  <si>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</si>
  <si>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</si>
  <si>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</si>
  <si>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</si>
  <si>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</si>
  <si>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</si>
  <si>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</si>
  <si>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</si>
  <si>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</si>
  <si>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</si>
  <si>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</si>
  <si>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</si>
  <si>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</si>
  <si>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</si>
  <si>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</si>
  <si>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</si>
  <si>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</si>
  <si>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</si>
  <si>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</si>
  <si>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</si>
  <si>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</si>
  <si>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</si>
  <si>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</si>
  <si>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</si>
  <si>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</si>
  <si>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</si>
  <si>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</si>
  <si>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</si>
  <si>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</si>
  <si>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</si>
  <si>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</si>
  <si>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</si>
  <si>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</si>
  <si>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</si>
  <si>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</si>
  <si>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</si>
  <si>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</si>
  <si>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</si>
  <si>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</si>
  <si>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</si>
  <si>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</si>
  <si>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</si>
  <si>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</si>
  <si>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</si>
  <si>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</si>
  <si>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</si>
  <si>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</si>
  <si>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</si>
  <si>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</si>
  <si>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</si>
  <si>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</si>
  <si>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</si>
  <si>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</si>
  <si>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</si>
  <si>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</si>
  <si>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</si>
  <si>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</si>
  <si>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</si>
  <si>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</si>
  <si>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</si>
  <si>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</si>
  <si>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</si>
  <si>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</si>
  <si>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</si>
  <si>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</si>
  <si>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</si>
  <si>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</si>
  <si>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</si>
  <si>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</si>
  <si>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</si>
  <si>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</si>
  <si>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</si>
  <si>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</si>
  <si>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</si>
  <si>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</si>
  <si>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</si>
  <si>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</si>
  <si>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</si>
  <si>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</si>
  <si>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</si>
  <si>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</si>
  <si>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</si>
  <si>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</si>
  <si>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</si>
  <si>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</si>
  <si>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</si>
  <si>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</si>
  <si>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</si>
  <si>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</si>
  <si>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</si>
  <si>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</si>
  <si>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</si>
  <si>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</si>
  <si>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</si>
  <si>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</si>
  <si>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</si>
  <si>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</si>
  <si>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</si>
  <si>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</si>
  <si>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</si>
  <si>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</si>
  <si>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</si>
  <si>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</si>
  <si>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</si>
  <si>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</si>
  <si>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</si>
  <si>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</si>
  <si>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</si>
  <si>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</si>
  <si>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</si>
  <si>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</si>
  <si>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</si>
  <si>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</si>
  <si>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</si>
  <si>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</si>
  <si>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</si>
  <si>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</si>
  <si>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</si>
  <si>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</si>
  <si>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</si>
  <si>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</si>
  <si>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</si>
  <si>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</si>
  <si>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</si>
  <si>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</si>
  <si>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</si>
  <si>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</si>
  <si>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</si>
  <si>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</si>
  <si>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</si>
  <si>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</si>
  <si>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</si>
  <si>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</si>
  <si>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</si>
  <si>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</si>
  <si>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</si>
  <si>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</si>
  <si>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</si>
  <si>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</si>
  <si>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</si>
  <si>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</si>
  <si>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</si>
  <si>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</si>
  <si>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</si>
  <si>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</si>
  <si>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</si>
  <si>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</si>
  <si>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</si>
  <si>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</si>
  <si>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</si>
  <si>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</si>
  <si>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</si>
  <si>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</si>
  <si>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</si>
  <si>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</si>
  <si>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</si>
  <si>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</si>
  <si>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</si>
  <si>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</si>
  <si>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</si>
  <si>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</si>
  <si>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</si>
  <si>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</si>
  <si>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</si>
  <si>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</si>
  <si>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</si>
  <si>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</si>
  <si>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</si>
  <si>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</si>
  <si>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</si>
  <si>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</si>
  <si>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</si>
  <si>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</si>
  <si>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</si>
  <si>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</si>
  <si>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</si>
  <si>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</si>
  <si>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</si>
  <si>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</si>
  <si>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</si>
  <si>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</si>
  <si>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</si>
  <si>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</si>
  <si>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</si>
  <si>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</si>
  <si>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</si>
  <si>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</si>
  <si>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</si>
  <si>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</si>
  <si>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</si>
  <si>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</si>
  <si>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</si>
  <si>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</si>
  <si>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</si>
  <si>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</si>
  <si>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</si>
  <si>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</si>
  <si>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</si>
  <si>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</si>
  <si>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</si>
  <si>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</si>
  <si>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</si>
  <si>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</si>
  <si>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</si>
  <si>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</si>
  <si>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</si>
  <si>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</si>
  <si>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</si>
  <si>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</si>
  <si>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</si>
  <si>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</si>
  <si>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</si>
  <si>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</si>
  <si>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</si>
  <si>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</si>
  <si>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</si>
  <si>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</si>
  <si>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</si>
  <si>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</si>
  <si>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</si>
  <si>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</si>
  <si>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</si>
  <si>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</si>
  <si>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</si>
  <si>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</si>
  <si>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</si>
  <si>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</si>
  <si>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</si>
  <si>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</si>
  <si>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</si>
  <si>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</si>
  <si>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</si>
  <si>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</si>
  <si>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</si>
  <si>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</si>
  <si>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</si>
  <si>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</si>
  <si>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</si>
  <si>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</si>
  <si>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</si>
  <si>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</si>
  <si>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</si>
  <si>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</si>
  <si>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</si>
  <si>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</si>
  <si>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</si>
  <si>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</si>
  <si>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</si>
  <si>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</si>
  <si>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</si>
  <si>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</si>
  <si>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</si>
  <si>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</si>
  <si>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</si>
  <si>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</si>
  <si>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</si>
  <si>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</si>
  <si>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</si>
  <si>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</si>
  <si>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</si>
  <si>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</si>
  <si>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</si>
  <si>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</si>
  <si>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</si>
  <si>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</si>
  <si>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</si>
  <si>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</si>
  <si>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</si>
  <si>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</si>
  <si>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</si>
  <si>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</si>
  <si>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</si>
  <si>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</si>
  <si>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</si>
  <si>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</si>
  <si>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</si>
  <si>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</si>
  <si>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</si>
  <si>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</si>
  <si>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</si>
  <si>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</si>
  <si>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</si>
  <si>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</si>
  <si>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</si>
  <si>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</si>
  <si>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</si>
  <si>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</si>
  <si>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</si>
  <si>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</si>
  <si>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</si>
  <si>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</si>
  <si>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</si>
  <si>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</si>
  <si>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</si>
  <si>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</si>
  <si>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</si>
  <si>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</si>
  <si>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</si>
  <si>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</si>
  <si>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</si>
  <si>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</si>
  <si>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</si>
  <si>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</si>
  <si>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</si>
  <si>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</si>
  <si>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</si>
  <si>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</si>
  <si>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</si>
  <si>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</si>
  <si>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</si>
  <si>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</si>
  <si>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</si>
  <si>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</si>
  <si>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</si>
  <si>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</si>
  <si>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</si>
  <si>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</si>
  <si>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</si>
  <si>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</si>
  <si>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</si>
  <si>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</si>
  <si>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</si>
  <si>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</si>
  <si>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</si>
  <si>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</si>
  <si>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</si>
  <si>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</si>
  <si>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</si>
  <si>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</si>
  <si>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</si>
  <si>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</si>
  <si>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</si>
  <si>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</si>
  <si>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</si>
  <si>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</si>
  <si>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</si>
  <si>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</si>
  <si>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</si>
  <si>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</si>
  <si>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</si>
  <si>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</si>
  <si>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</si>
  <si>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</si>
  <si>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</si>
  <si>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</si>
  <si>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</si>
  <si>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</si>
  <si>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</si>
  <si>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</si>
  <si>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</si>
  <si>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</si>
  <si>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</si>
  <si>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</si>
  <si>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</si>
  <si>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</si>
  <si>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</si>
  <si>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</si>
  <si>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</si>
  <si>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</si>
  <si>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</si>
  <si>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</si>
  <si>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</si>
  <si>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</si>
  <si>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</si>
  <si>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</si>
  <si>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</si>
  <si>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</si>
  <si>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</si>
  <si>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</si>
  <si>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</si>
  <si>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</si>
  <si>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</si>
  <si>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</si>
  <si>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</si>
  <si>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</si>
  <si>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</si>
  <si>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</si>
  <si>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</si>
  <si>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</si>
  <si>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</si>
  <si>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</si>
  <si>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</si>
  <si>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</si>
  <si>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</si>
  <si>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</si>
  <si>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</si>
  <si>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</si>
  <si>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</si>
  <si>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</si>
  <si>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</si>
  <si>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</si>
  <si>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</si>
  <si>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</si>
  <si>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</si>
  <si>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</si>
  <si>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</si>
  <si>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</si>
  <si>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</si>
  <si>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</si>
  <si>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</si>
  <si>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</si>
  <si>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</si>
  <si>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</si>
  <si>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</si>
  <si>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</si>
  <si>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</si>
  <si>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</si>
  <si>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</si>
  <si>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</si>
  <si>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</si>
  <si>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</si>
  <si>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</si>
  <si>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</si>
  <si>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</si>
  <si>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</si>
  <si>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</si>
  <si>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</si>
  <si>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</si>
  <si>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</si>
  <si>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</si>
  <si>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</si>
  <si>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</si>
  <si>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</si>
  <si>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</si>
  <si>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</si>
  <si>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</si>
  <si>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</si>
  <si>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</si>
  <si>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</si>
  <si>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</si>
  <si>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</si>
  <si>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</si>
  <si>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</si>
  <si>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</si>
  <si>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</si>
  <si>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</si>
  <si>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</si>
  <si>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</si>
  <si>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</si>
  <si>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</si>
  <si>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</si>
  <si>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</si>
  <si>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</si>
  <si>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</si>
  <si>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</si>
  <si>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</si>
  <si>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</si>
  <si>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</si>
  <si>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</si>
  <si>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</si>
  <si>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</si>
  <si>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</si>
  <si>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</si>
  <si>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</si>
  <si>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</si>
  <si>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</si>
  <si>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</si>
  <si>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</si>
  <si>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</si>
  <si>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</si>
  <si>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</si>
  <si>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</si>
  <si>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</si>
  <si>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</si>
  <si>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</si>
  <si>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</si>
  <si>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</si>
  <si>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</si>
  <si>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</si>
  <si>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</si>
  <si>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</si>
  <si>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</si>
  <si>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</si>
  <si>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</si>
  <si>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</si>
  <si>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</si>
  <si>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</si>
  <si>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</si>
  <si>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</si>
  <si>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</si>
  <si>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</si>
  <si>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</si>
  <si>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</si>
  <si>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</si>
  <si>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</si>
  <si>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</si>
  <si>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</si>
  <si>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</si>
  <si>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</si>
  <si>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</si>
  <si>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</si>
  <si>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</si>
  <si>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</si>
  <si>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</si>
  <si>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</si>
  <si>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</si>
  <si>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</si>
  <si>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</si>
  <si>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</si>
  <si>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</si>
  <si>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</si>
  <si>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</si>
  <si>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</si>
  <si>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</si>
  <si>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</si>
  <si>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</si>
  <si>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</si>
  <si>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</si>
  <si>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</si>
  <si>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</si>
  <si>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</si>
  <si>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</si>
  <si>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</si>
  <si>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</si>
  <si>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</si>
  <si>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</si>
  <si>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</si>
  <si>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</si>
  <si>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</si>
  <si>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</si>
  <si>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</si>
  <si>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</si>
  <si>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</si>
  <si>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</si>
  <si>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</si>
  <si>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</si>
  <si>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</si>
  <si>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</si>
  <si>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</si>
  <si>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</si>
  <si>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</si>
  <si>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</si>
  <si>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</si>
  <si>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</si>
  <si>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</si>
  <si>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</si>
  <si>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</si>
  <si>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</si>
  <si>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</si>
  <si>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</si>
  <si>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</si>
  <si>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</si>
  <si>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</si>
  <si>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</si>
  <si>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</si>
  <si>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</si>
  <si>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</si>
  <si>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</si>
  <si>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</si>
  <si>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</si>
  <si>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</si>
  <si>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</si>
  <si>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</si>
  <si>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</si>
  <si>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</si>
  <si>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</si>
  <si>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</si>
  <si>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</si>
  <si>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</si>
  <si>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</si>
  <si>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</si>
  <si>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</si>
  <si>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</si>
  <si>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</si>
  <si>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</si>
  <si>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</si>
  <si>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</si>
  <si>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</si>
  <si>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</si>
  <si>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</si>
  <si>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</si>
  <si>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</si>
  <si>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</si>
  <si>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</si>
  <si>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</si>
  <si>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</si>
  <si>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</si>
  <si>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</si>
  <si>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</si>
  <si>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</si>
  <si>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</si>
  <si>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</si>
  <si>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</si>
  <si>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</si>
  <si>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</si>
  <si>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</si>
  <si>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</si>
  <si>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</si>
  <si>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</si>
  <si>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</si>
  <si>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</si>
  <si>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</si>
  <si>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</si>
  <si>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</si>
  <si>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</si>
  <si>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</si>
  <si>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</si>
  <si>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</si>
  <si>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</si>
  <si>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</si>
  <si>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</si>
  <si>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</si>
  <si>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</si>
  <si>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</si>
  <si>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</si>
  <si>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</si>
  <si>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</si>
  <si>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</si>
  <si>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</si>
  <si>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</si>
  <si>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</si>
  <si>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</si>
  <si>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</si>
  <si>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</si>
  <si>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</si>
  <si>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</si>
  <si>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</si>
  <si>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</si>
  <si>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</si>
  <si>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</si>
  <si>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</si>
  <si>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</si>
  <si>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</si>
  <si>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</si>
  <si>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</si>
  <si>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</si>
  <si>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</si>
  <si>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</si>
  <si>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</si>
  <si>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</si>
  <si>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</si>
  <si>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</si>
  <si>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</si>
  <si>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</si>
  <si>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</si>
  <si>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</si>
  <si>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</si>
  <si>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</si>
  <si>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</si>
  <si>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</si>
  <si>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</si>
  <si>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</si>
  <si>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</si>
  <si>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</si>
  <si>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</si>
  <si>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</si>
  <si>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</si>
  <si>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</si>
  <si>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</si>
  <si>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</si>
  <si>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</si>
  <si>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</si>
  <si>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</si>
  <si>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</si>
  <si>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</si>
  <si>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</si>
  <si>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</si>
  <si>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</si>
  <si>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</si>
  <si>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</si>
  <si>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</si>
  <si>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</si>
  <si>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</si>
  <si>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</si>
  <si>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</si>
  <si>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</si>
  <si>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</si>
  <si>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</si>
  <si>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</si>
  <si>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</si>
  <si>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</si>
  <si>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</si>
  <si>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</si>
  <si>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</si>
  <si>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</si>
  <si>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</si>
  <si>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</si>
  <si>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</si>
  <si>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</si>
  <si>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</si>
  <si>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</si>
  <si>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</si>
  <si>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</si>
  <si>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</si>
  <si>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</si>
  <si>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</si>
  <si>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</si>
  <si>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</si>
  <si>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</si>
  <si>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</si>
  <si>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</si>
  <si>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</si>
  <si>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</si>
  <si>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</si>
  <si>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</si>
  <si>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</si>
  <si>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</si>
  <si>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</si>
  <si>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</si>
  <si>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</si>
  <si>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</si>
  <si>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</si>
  <si>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</si>
  <si>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</si>
  <si>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</si>
  <si>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</si>
  <si>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</si>
  <si>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</si>
  <si>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</si>
  <si>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</si>
  <si>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</si>
  <si>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</si>
  <si>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</si>
  <si>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</si>
  <si>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</si>
  <si>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</si>
  <si>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</si>
  <si>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</si>
  <si>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</si>
  <si>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</si>
  <si>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</si>
  <si>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</si>
  <si>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</si>
  <si>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</si>
  <si>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</si>
  <si>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</si>
  <si>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</si>
  <si>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</si>
  <si>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</si>
  <si>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</si>
  <si>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</si>
  <si>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</si>
  <si>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</si>
  <si>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</si>
  <si>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</si>
  <si>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</si>
  <si>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</si>
  <si>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</si>
  <si>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</si>
  <si>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</si>
  <si>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</si>
  <si>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</si>
  <si>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</si>
  <si>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</si>
  <si>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</si>
  <si>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</si>
  <si>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</si>
  <si>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</si>
  <si>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</si>
  <si>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</si>
  <si>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</si>
  <si>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</si>
  <si>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</si>
  <si>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</si>
  <si>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</si>
  <si>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</si>
  <si>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</si>
  <si>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</si>
  <si>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</si>
  <si>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</si>
  <si>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</si>
  <si>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</si>
  <si>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</si>
  <si>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</si>
  <si>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</si>
  <si>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</si>
  <si>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</si>
  <si>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</si>
  <si>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</si>
  <si>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</si>
  <si>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</si>
  <si>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</si>
  <si>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</si>
  <si>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</si>
  <si>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</si>
  <si>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</si>
  <si>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</si>
  <si>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</si>
  <si>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</si>
  <si>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</si>
  <si>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</si>
  <si>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</si>
  <si>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</si>
  <si>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</si>
  <si>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</si>
  <si>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</si>
  <si>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</si>
  <si>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</si>
  <si>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</si>
  <si>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</si>
  <si>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</si>
  <si>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</si>
  <si>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</si>
  <si>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</si>
  <si>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</si>
  <si>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</si>
  <si>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</si>
  <si>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</si>
  <si>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</si>
  <si>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</si>
  <si>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</si>
  <si>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</si>
  <si>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</si>
  <si>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</si>
  <si>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</si>
  <si>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</si>
  <si>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</si>
  <si>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</si>
  <si>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</si>
  <si>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</si>
  <si>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</si>
  <si>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</si>
  <si>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</si>
  <si>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</si>
  <si>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</si>
  <si>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</si>
  <si>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</si>
  <si>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</si>
  <si>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</si>
  <si>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</si>
  <si>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</si>
  <si>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</si>
  <si>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</si>
  <si>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</si>
  <si>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</si>
  <si>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</si>
  <si>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</si>
  <si>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</si>
  <si>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</si>
  <si>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</si>
  <si>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</si>
  <si>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</si>
  <si>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</si>
  <si>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</si>
  <si>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</si>
  <si>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</si>
  <si>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</si>
  <si>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</si>
  <si>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</si>
  <si>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</si>
  <si>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</si>
  <si>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</si>
  <si>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</si>
  <si>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</si>
  <si>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</si>
  <si>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</si>
  <si>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</si>
  <si>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</si>
  <si>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</si>
  <si>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</si>
  <si>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</si>
  <si>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</si>
  <si>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</si>
  <si>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</si>
  <si>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</si>
  <si>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</si>
  <si>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</si>
  <si>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</si>
  <si>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</si>
  <si>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</si>
  <si>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</si>
  <si>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</si>
  <si>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</si>
  <si>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</si>
  <si>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</si>
  <si>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</si>
  <si>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</si>
  <si>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</si>
  <si>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</si>
  <si>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</si>
  <si>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</si>
  <si>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</si>
  <si>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</si>
  <si>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</si>
  <si>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</si>
  <si>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</si>
  <si>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</si>
  <si>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</si>
  <si>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</si>
  <si>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</si>
  <si>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</si>
  <si>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</si>
  <si>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</si>
  <si>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</si>
  <si>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</si>
  <si>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</si>
  <si>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</si>
  <si>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</si>
  <si>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</si>
  <si>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</si>
  <si>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</si>
  <si>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</si>
  <si>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</si>
  <si>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</si>
  <si>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</si>
  <si>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</si>
  <si>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</si>
  <si>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</si>
  <si>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</si>
  <si>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</si>
  <si>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</si>
  <si>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</si>
  <si>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</si>
  <si>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</si>
  <si>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</si>
  <si>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</si>
  <si>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</si>
  <si>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</si>
  <si>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</si>
  <si>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</si>
  <si>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</si>
  <si>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</si>
  <si>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</si>
  <si>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</si>
  <si>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</si>
  <si>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</si>
  <si>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</si>
  <si>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</si>
  <si>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</si>
  <si>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</si>
  <si>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</si>
  <si>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</si>
  <si>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</si>
  <si>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</si>
  <si>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</si>
  <si>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</si>
  <si>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</si>
  <si>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</si>
  <si>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</si>
  <si>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</si>
  <si>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</si>
  <si>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</si>
  <si>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</si>
  <si>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</si>
  <si>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</si>
  <si>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</si>
  <si>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</si>
  <si>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</si>
  <si>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</si>
  <si>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</si>
  <si>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</si>
  <si>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</si>
  <si>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</si>
  <si>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</si>
  <si>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</si>
  <si>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</si>
  <si>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</si>
  <si>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</si>
  <si>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</si>
  <si>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</si>
  <si>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</si>
  <si>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</si>
  <si>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</si>
  <si>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</si>
  <si>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</si>
  <si>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</si>
  <si>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</si>
  <si>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</si>
  <si>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</si>
  <si>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</si>
  <si>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</si>
  <si>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</si>
  <si>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</si>
  <si>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</si>
  <si>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</si>
  <si>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</si>
  <si>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</si>
  <si>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</si>
  <si>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</si>
  <si>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</si>
  <si>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</si>
  <si>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</si>
  <si>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</si>
  <si>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</si>
  <si>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</si>
  <si>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</si>
  <si>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</si>
  <si>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</si>
  <si>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</si>
  <si>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</si>
  <si>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</si>
  <si>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</si>
  <si>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</si>
  <si>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</si>
  <si>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</si>
  <si>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</si>
  <si>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</si>
  <si>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</si>
  <si>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</si>
  <si>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</si>
  <si>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</si>
  <si>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</si>
  <si>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</si>
  <si>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</si>
  <si>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</si>
  <si>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</si>
  <si>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</si>
  <si>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</si>
  <si>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</si>
  <si>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</si>
  <si>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</si>
  <si>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</si>
  <si>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</si>
  <si>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</si>
  <si>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</si>
  <si>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</si>
  <si>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</si>
  <si>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</si>
  <si>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</si>
  <si>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</si>
  <si>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</si>
  <si>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</si>
  <si>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</si>
  <si>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</si>
  <si>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</si>
  <si>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</si>
  <si>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</si>
  <si>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</si>
  <si>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</si>
  <si>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</si>
  <si>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</si>
  <si>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</si>
  <si>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</si>
  <si>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</si>
  <si>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</si>
  <si>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</si>
  <si>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</si>
  <si>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</si>
  <si>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</si>
  <si>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</si>
  <si>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</si>
  <si>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</si>
  <si>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</si>
  <si>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</si>
  <si>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</si>
  <si>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</si>
  <si>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</si>
  <si>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</si>
  <si>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</si>
  <si>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</si>
  <si>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</si>
  <si>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</si>
  <si>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</si>
  <si>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</si>
  <si>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</si>
  <si>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</si>
  <si>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</si>
  <si>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</si>
  <si>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</si>
  <si>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</si>
  <si>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</si>
  <si>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</si>
  <si>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</si>
  <si>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</si>
  <si>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</si>
  <si>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</si>
  <si>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</si>
  <si>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</si>
  <si>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</si>
  <si>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</si>
  <si>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</si>
  <si>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</si>
  <si>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</si>
  <si>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</si>
  <si>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</si>
  <si>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</si>
  <si>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</si>
  <si>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</si>
  <si>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</si>
  <si>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</si>
  <si>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</si>
  <si>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</si>
  <si>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</si>
  <si>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</si>
  <si>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</si>
  <si>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</si>
  <si>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</si>
  <si>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</si>
  <si>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</si>
  <si>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</si>
  <si>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</si>
  <si>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</si>
  <si>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</si>
  <si>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</si>
  <si>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</si>
  <si>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</si>
  <si>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</si>
  <si>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</si>
  <si>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</si>
  <si>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</si>
  <si>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</si>
  <si>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</si>
  <si>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</si>
  <si>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</si>
  <si>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</si>
  <si>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</si>
  <si>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</si>
  <si>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</si>
  <si>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</si>
  <si>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</si>
  <si>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</si>
  <si>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</si>
  <si>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</si>
  <si>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</si>
  <si>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</si>
  <si>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</si>
  <si>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</si>
  <si>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</si>
  <si>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</si>
  <si>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</si>
  <si>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</si>
  <si>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</si>
  <si>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</si>
  <si>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</si>
  <si>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</si>
  <si>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</si>
  <si>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</si>
  <si>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</si>
  <si>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</si>
  <si>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</si>
  <si>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</si>
  <si>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</si>
  <si>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</si>
  <si>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</si>
  <si>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</si>
  <si>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</si>
  <si>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</si>
  <si>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</si>
  <si>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</si>
  <si>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</si>
  <si>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</si>
  <si>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</si>
  <si>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</si>
  <si>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</si>
  <si>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</si>
  <si>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</si>
  <si>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</si>
  <si>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</si>
  <si>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</si>
  <si>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</si>
  <si>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</si>
  <si>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</si>
  <si>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</si>
  <si>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</si>
  <si>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</si>
  <si>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</si>
  <si>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</si>
  <si>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</si>
  <si>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</si>
  <si>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</si>
  <si>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</si>
  <si>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</si>
  <si>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</si>
  <si>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</si>
  <si>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</si>
  <si>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</si>
  <si>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</si>
  <si>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</si>
  <si>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</si>
  <si>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</si>
  <si>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</si>
  <si>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</si>
  <si>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</si>
  <si>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</si>
  <si>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</si>
  <si>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</si>
  <si>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</si>
  <si>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</si>
  <si>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</si>
  <si>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</si>
  <si>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</si>
  <si>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</si>
  <si>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</si>
  <si>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</si>
  <si>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</si>
  <si>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</si>
  <si>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</si>
  <si>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</si>
  <si>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</si>
  <si>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</si>
  <si>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</si>
  <si>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</si>
  <si>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</si>
  <si>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</si>
  <si>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</si>
  <si>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</si>
  <si>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</si>
  <si>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</si>
  <si>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</si>
  <si>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</si>
  <si>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</si>
  <si>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</si>
  <si>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</si>
  <si>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</si>
  <si>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</si>
  <si>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</si>
  <si>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</si>
  <si>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</si>
  <si>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</si>
  <si>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</si>
  <si>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</si>
  <si>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</si>
  <si>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</si>
  <si>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</si>
  <si>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</si>
  <si>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</si>
  <si>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</si>
  <si>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</si>
  <si>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</si>
  <si>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</si>
  <si>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</si>
  <si>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</si>
  <si>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</si>
  <si>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</si>
  <si>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</si>
  <si>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</si>
  <si>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</si>
  <si>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</si>
  <si>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</si>
  <si>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</si>
  <si>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</si>
  <si>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</si>
  <si>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</si>
  <si>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</si>
  <si>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</si>
  <si>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</si>
  <si>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</si>
  <si>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</si>
  <si>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</si>
  <si>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</si>
  <si>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</si>
  <si>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</si>
  <si>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</si>
  <si>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</si>
  <si>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</si>
  <si>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</si>
  <si>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</si>
  <si>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</si>
  <si>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</si>
  <si>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</si>
  <si>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</si>
  <si>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</si>
  <si>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</si>
  <si>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</si>
  <si>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</si>
  <si>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</si>
  <si>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</si>
  <si>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</si>
  <si>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</si>
  <si>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</si>
  <si>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</si>
  <si>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</si>
  <si>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</si>
  <si>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</si>
  <si>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</si>
  <si>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</si>
  <si>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</si>
  <si>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</si>
  <si>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</si>
  <si>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</si>
  <si>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</si>
  <si>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</si>
  <si>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</si>
  <si>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</si>
  <si>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</si>
  <si>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</si>
  <si>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</si>
  <si>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</si>
  <si>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</si>
  <si>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</si>
  <si>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</si>
  <si>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</si>
  <si>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</si>
  <si>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</si>
  <si>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</si>
  <si>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</si>
  <si>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</si>
  <si>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</si>
  <si>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</si>
  <si>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</si>
  <si>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</si>
  <si>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</si>
  <si>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</si>
  <si>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</si>
  <si>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</si>
  <si>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</si>
  <si>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</si>
  <si>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</si>
  <si>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</si>
  <si>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</si>
  <si>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</si>
  <si>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</si>
  <si>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</si>
  <si>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</si>
  <si>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</si>
  <si>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</si>
  <si>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</si>
  <si>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</si>
  <si>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</si>
  <si>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</si>
  <si>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</si>
  <si>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</si>
  <si>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</si>
  <si>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</si>
  <si>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</si>
  <si>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</si>
  <si>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</si>
  <si>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</si>
  <si>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</si>
  <si>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</si>
  <si>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</si>
  <si>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</si>
  <si>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</si>
  <si>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</si>
  <si>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</si>
  <si>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</si>
  <si>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</si>
  <si>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</si>
  <si>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</si>
  <si>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</si>
  <si>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</si>
  <si>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</si>
  <si>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</si>
  <si>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</si>
  <si>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</si>
  <si>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</si>
  <si>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</si>
  <si>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</si>
  <si>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</si>
  <si>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</si>
  <si>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</si>
  <si>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</si>
  <si>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</si>
  <si>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</si>
  <si>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</si>
  <si>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</si>
  <si>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</si>
  <si>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</si>
  <si>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</si>
  <si>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</si>
  <si>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</si>
  <si>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</si>
  <si>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</si>
  <si>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</si>
  <si>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</si>
  <si>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</si>
  <si>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</si>
  <si>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</si>
  <si>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</si>
  <si>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</si>
  <si>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</si>
  <si>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</si>
  <si>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</si>
  <si>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</si>
  <si>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</si>
  <si>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</si>
  <si>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</si>
  <si>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</si>
  <si>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</si>
  <si>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</si>
  <si>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</si>
  <si>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</si>
  <si>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</si>
  <si>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</si>
  <si>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</si>
  <si>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</si>
  <si>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</si>
  <si>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</si>
  <si>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</si>
  <si>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</si>
  <si>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</si>
  <si>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</si>
  <si>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</si>
  <si>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</si>
  <si>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</si>
  <si>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</si>
  <si>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</si>
  <si>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</si>
  <si>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</si>
  <si>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</si>
  <si>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</si>
  <si>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</si>
  <si>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</si>
  <si>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</si>
  <si>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</si>
  <si>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</si>
  <si>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</si>
  <si>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</si>
  <si>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</si>
  <si>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</si>
  <si>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</si>
  <si>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</si>
  <si>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</si>
  <si>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</si>
  <si>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</si>
  <si>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</si>
  <si>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</si>
  <si>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</si>
  <si>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</si>
  <si>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</si>
  <si>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</si>
  <si>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</si>
  <si>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</si>
  <si>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</si>
  <si>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</si>
  <si>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</si>
  <si>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</si>
  <si>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</si>
  <si>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</si>
  <si>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</si>
  <si>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</si>
  <si>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</si>
  <si>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</si>
  <si>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</si>
  <si>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</si>
  <si>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</si>
  <si>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</si>
  <si>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</si>
  <si>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</si>
  <si>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</si>
  <si>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</si>
  <si>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</si>
  <si>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</si>
  <si>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</si>
  <si>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</si>
  <si>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</si>
  <si>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</si>
  <si>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</si>
  <si>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</si>
  <si>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</si>
  <si>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</si>
  <si>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</si>
  <si>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</si>
  <si>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</si>
  <si>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</si>
  <si>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</si>
  <si>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</si>
  <si>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</si>
  <si>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</si>
  <si>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</si>
  <si>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</si>
  <si>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</si>
  <si>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</si>
  <si>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</si>
  <si>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</si>
  <si>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</si>
  <si>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</si>
  <si>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</si>
  <si>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</si>
  <si>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</si>
  <si>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</si>
  <si>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</si>
  <si>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</si>
  <si>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</si>
  <si>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</si>
  <si>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</si>
  <si>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</si>
  <si>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</si>
  <si>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</si>
  <si>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</si>
  <si>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</si>
  <si>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</si>
  <si>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</si>
  <si>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</si>
  <si>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</si>
  <si>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</si>
  <si>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</si>
  <si>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</si>
  <si>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</si>
  <si>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</si>
  <si>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</si>
  <si>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</si>
  <si>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</si>
  <si>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</si>
  <si>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</si>
  <si>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</si>
  <si>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</si>
  <si>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</si>
  <si>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</si>
  <si>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</si>
  <si>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</si>
  <si>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</si>
  <si>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</si>
  <si>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</si>
  <si>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</si>
  <si>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</si>
  <si>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</si>
  <si>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</si>
  <si>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</si>
  <si>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</si>
  <si>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</si>
  <si>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</si>
  <si>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</si>
  <si>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</si>
  <si>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</si>
  <si>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</si>
  <si>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</si>
  <si>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</si>
  <si>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</si>
  <si>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</si>
  <si>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</si>
  <si>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</si>
  <si>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</si>
  <si>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</si>
  <si>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</si>
  <si>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</si>
  <si>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</si>
  <si>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</si>
  <si>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</si>
  <si>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</si>
  <si>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</si>
  <si>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</si>
  <si>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</si>
  <si>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</si>
  <si>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</si>
  <si>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</si>
  <si>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</si>
  <si>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</si>
  <si>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</si>
  <si>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</si>
  <si>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</si>
  <si>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</si>
  <si>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</si>
  <si>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</si>
  <si>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</si>
  <si>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</si>
  <si>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</si>
  <si>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</si>
  <si>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</si>
  <si>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</si>
  <si>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</si>
  <si>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</si>
  <si>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</si>
  <si>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</si>
  <si>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</si>
  <si>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</si>
  <si>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</si>
  <si>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</si>
  <si>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</si>
  <si>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</si>
  <si>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</si>
  <si>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</si>
  <si>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</si>
  <si>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</si>
  <si>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</si>
  <si>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</si>
  <si>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</si>
  <si>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</si>
  <si>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</si>
  <si>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</si>
  <si>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</si>
  <si>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</si>
  <si>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</si>
  <si>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</si>
  <si>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</si>
  <si>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</si>
  <si>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</si>
  <si>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</si>
  <si>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</si>
  <si>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</si>
  <si>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</si>
  <si>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</si>
  <si>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</si>
  <si>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</si>
  <si>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</si>
  <si>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</si>
  <si>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</si>
  <si>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</si>
  <si>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</si>
  <si>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</si>
  <si>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</si>
  <si>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</si>
  <si>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</si>
  <si>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</si>
  <si>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</si>
  <si>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</si>
  <si>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</si>
  <si>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</si>
  <si>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</si>
  <si>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</si>
  <si>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</si>
  <si>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</si>
  <si>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</si>
  <si>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</si>
  <si>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</si>
  <si>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</si>
  <si>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</si>
  <si>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</si>
  <si>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</si>
  <si>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</si>
  <si>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</si>
  <si>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</si>
  <si>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</si>
  <si>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</si>
  <si>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</si>
  <si>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</si>
  <si>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</si>
  <si>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</si>
  <si>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</si>
  <si>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</si>
  <si>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</si>
  <si>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</si>
  <si>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</si>
  <si>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</si>
  <si>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</si>
  <si>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</si>
  <si>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</si>
  <si>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</si>
  <si>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</si>
  <si>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</si>
  <si>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</si>
  <si>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</si>
  <si>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</si>
  <si>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</si>
  <si>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</si>
  <si>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</si>
  <si>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</si>
  <si>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</si>
  <si>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</si>
  <si>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</si>
  <si>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</si>
  <si>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</si>
  <si>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</si>
  <si>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</si>
  <si>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</si>
  <si>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</si>
  <si>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</si>
  <si>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</si>
  <si>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</si>
  <si>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</si>
  <si>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</si>
  <si>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</si>
  <si>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</si>
  <si>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</si>
  <si>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</si>
  <si>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</si>
  <si>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</si>
  <si>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</si>
  <si>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</si>
  <si>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</si>
  <si>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</si>
  <si>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</si>
  <si>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</si>
  <si>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</si>
  <si>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</si>
  <si>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</si>
  <si>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</si>
  <si>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</si>
  <si>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</si>
  <si>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</si>
  <si>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</si>
  <si>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</si>
  <si>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</si>
  <si>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</si>
  <si>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</si>
  <si>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</si>
  <si>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</si>
  <si>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</si>
  <si>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</si>
  <si>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</si>
  <si>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</si>
  <si>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</si>
  <si>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</si>
  <si>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</si>
  <si>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</si>
  <si>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</si>
  <si>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</si>
  <si>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</si>
  <si>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</si>
  <si>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</si>
  <si>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</si>
  <si>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</si>
  <si>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</si>
  <si>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</si>
  <si>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</si>
  <si>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</si>
  <si>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</si>
  <si>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</si>
  <si>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</si>
  <si>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</si>
  <si>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</si>
  <si>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</si>
  <si>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</si>
  <si>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</si>
  <si>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</si>
  <si>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</si>
  <si>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</si>
  <si>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</si>
  <si>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</si>
  <si>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</si>
  <si>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</si>
  <si>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</si>
  <si>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</si>
  <si>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</si>
  <si>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</si>
  <si>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</si>
  <si>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</si>
  <si>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</si>
  <si>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</si>
  <si>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</si>
  <si>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</si>
  <si>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</si>
  <si>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</si>
  <si>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</si>
  <si>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</si>
  <si>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</si>
  <si>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</si>
  <si>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</si>
  <si>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</si>
  <si>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</si>
  <si>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</si>
  <si>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</si>
  <si>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</si>
  <si>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</si>
  <si>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</si>
  <si>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</si>
  <si>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</si>
  <si>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</si>
  <si>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</si>
  <si>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</si>
  <si>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</si>
  <si>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</si>
  <si>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</si>
  <si>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</si>
  <si>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</si>
  <si>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</si>
  <si>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</si>
  <si>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</si>
  <si>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</si>
  <si>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</si>
  <si>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</si>
  <si>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</si>
  <si>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</si>
  <si>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</si>
  <si>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</si>
  <si>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</si>
  <si>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</si>
  <si>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</si>
  <si>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</si>
  <si>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</si>
  <si>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</si>
  <si>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</si>
  <si>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</si>
  <si>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</si>
  <si>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</si>
  <si>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</si>
  <si>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</si>
  <si>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</si>
  <si>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</si>
  <si>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</si>
  <si>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</si>
  <si>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</si>
  <si>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</si>
  <si>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</si>
  <si>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</si>
  <si>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</si>
  <si>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</si>
  <si>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</si>
  <si>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</si>
  <si>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</si>
  <si>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</si>
  <si>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</si>
  <si>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</si>
  <si>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</si>
  <si>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</si>
  <si>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</si>
  <si>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</si>
  <si>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</si>
  <si>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</si>
  <si>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</si>
  <si>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</si>
  <si>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</si>
  <si>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</si>
  <si>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</si>
  <si>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</si>
  <si>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</si>
  <si>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</si>
  <si>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</si>
  <si>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</si>
  <si>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</si>
  <si>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</si>
  <si>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</si>
  <si>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</si>
  <si>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</si>
  <si>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</si>
  <si>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</si>
  <si>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</si>
  <si>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</si>
  <si>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</si>
  <si>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</si>
  <si>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</si>
  <si>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</si>
  <si>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</si>
  <si>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</si>
  <si>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</si>
  <si>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</si>
  <si>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</si>
  <si>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</si>
  <si>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</si>
  <si>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</si>
  <si>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</si>
  <si>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</si>
  <si>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</si>
  <si>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</si>
  <si>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</si>
  <si>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</si>
  <si>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</si>
  <si>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</si>
  <si>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</si>
  <si>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</si>
  <si>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</si>
  <si>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</si>
  <si>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</si>
  <si>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</si>
  <si>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</si>
  <si>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</si>
  <si>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</si>
  <si>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</si>
  <si>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</si>
  <si>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</si>
  <si>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</si>
  <si>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</si>
  <si>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</si>
  <si>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</si>
  <si>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</si>
  <si>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</si>
  <si>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</si>
  <si>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</si>
  <si>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</si>
  <si>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</si>
  <si>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</si>
  <si>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</si>
  <si>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</si>
  <si>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</si>
  <si>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</si>
  <si>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</si>
  <si>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</si>
  <si>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</si>
  <si>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</si>
  <si>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</si>
  <si>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</si>
  <si>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</si>
  <si>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</si>
  <si>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</si>
  <si>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</si>
  <si>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</si>
  <si>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</si>
  <si>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</si>
  <si>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</si>
  <si>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</si>
  <si>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</si>
  <si>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</si>
  <si>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</si>
  <si>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</si>
  <si>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</si>
  <si>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</si>
  <si>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</si>
  <si>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</si>
  <si>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</si>
  <si>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</si>
  <si>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</si>
  <si>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</si>
  <si>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</si>
  <si>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</si>
  <si>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</si>
  <si>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</si>
  <si>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</si>
  <si>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</si>
  <si>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</si>
  <si>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</si>
  <si>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</si>
  <si>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</si>
  <si>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</si>
  <si>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</si>
  <si>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</si>
  <si>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</si>
  <si>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</si>
  <si>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</si>
  <si>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</si>
  <si>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</si>
  <si>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</si>
  <si>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</si>
  <si>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</si>
  <si>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</si>
  <si>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</si>
  <si>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</si>
  <si>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</si>
  <si>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</si>
  <si>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</si>
  <si>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</si>
  <si>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</si>
  <si>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</si>
  <si>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</si>
  <si>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</si>
  <si>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</si>
  <si>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</si>
  <si>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</si>
  <si>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</si>
  <si>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</si>
  <si>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</si>
  <si>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</si>
  <si>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</si>
  <si>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</si>
  <si>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</si>
  <si>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</si>
  <si>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</si>
  <si>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</si>
  <si>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</si>
  <si>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</si>
  <si>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</si>
  <si>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</si>
  <si>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</si>
  <si>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</si>
  <si>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</si>
  <si>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</si>
  <si>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</si>
  <si>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</si>
  <si>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</si>
  <si>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</si>
  <si>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</si>
  <si>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</si>
  <si>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</si>
  <si>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</si>
  <si>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</si>
  <si>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</si>
  <si>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</si>
  <si>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</si>
  <si>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</si>
  <si>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</si>
  <si>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</si>
  <si>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</si>
  <si>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</si>
  <si>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</si>
  <si>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</si>
  <si>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</si>
  <si>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</si>
  <si>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</si>
  <si>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</si>
  <si>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</si>
  <si>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</si>
  <si>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</si>
  <si>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</si>
  <si>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</si>
  <si>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</si>
  <si>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</si>
  <si>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</si>
  <si>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</si>
  <si>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</si>
  <si>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</si>
  <si>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</si>
  <si>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</si>
  <si>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</si>
  <si>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</si>
  <si>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</si>
  <si>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</si>
  <si>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</si>
  <si>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</si>
  <si>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</si>
  <si>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</si>
  <si>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</si>
  <si>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</si>
  <si>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</si>
  <si>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</si>
  <si>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</si>
  <si>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</si>
  <si>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</si>
  <si>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</si>
  <si>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</si>
  <si>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</si>
  <si>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</si>
  <si>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</si>
  <si>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</si>
  <si>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</si>
  <si>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</si>
  <si>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</si>
  <si>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</si>
  <si>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</si>
  <si>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</si>
  <si>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</si>
  <si>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</si>
  <si>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</si>
  <si>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</si>
  <si>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</si>
  <si>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</si>
  <si>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</si>
  <si>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</si>
  <si>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</si>
  <si>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</si>
  <si>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</si>
  <si>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</si>
  <si>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</si>
  <si>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</si>
  <si>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</si>
  <si>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</si>
  <si>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</si>
  <si>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</si>
  <si>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</si>
  <si>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</si>
  <si>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</si>
  <si>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</si>
  <si>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</si>
  <si>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</si>
  <si>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</si>
  <si>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</si>
  <si>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</si>
  <si>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</si>
  <si>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</si>
  <si>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</si>
  <si>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</si>
  <si>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</si>
  <si>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</si>
  <si>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</si>
  <si>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</si>
  <si>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</si>
  <si>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</si>
  <si>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</si>
  <si>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</si>
  <si>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</si>
  <si>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</si>
  <si>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</si>
  <si>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</si>
  <si>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</si>
  <si>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</si>
  <si>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</si>
  <si>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</si>
  <si>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</si>
  <si>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</si>
  <si>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</si>
  <si>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</si>
  <si>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</si>
  <si>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</si>
  <si>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</si>
  <si>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</si>
  <si>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</si>
  <si>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</si>
  <si>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</si>
  <si>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</si>
  <si>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</si>
  <si>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</si>
  <si>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</si>
  <si>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</si>
  <si>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</si>
  <si>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</si>
  <si>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</si>
  <si>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</si>
  <si>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</si>
  <si>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</si>
  <si>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</si>
  <si>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</si>
  <si>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</si>
  <si>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</si>
  <si>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</si>
  <si>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</si>
  <si>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</si>
  <si>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</si>
  <si>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</si>
  <si>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</si>
  <si>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</si>
  <si>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</si>
  <si>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</si>
  <si>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</si>
  <si>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</si>
  <si>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</si>
  <si>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</si>
  <si>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</si>
  <si>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</si>
  <si>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</si>
  <si>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</si>
  <si>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</si>
  <si>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</si>
  <si>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</si>
  <si>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</si>
  <si>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</si>
  <si>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</si>
  <si>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</si>
  <si>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</si>
  <si>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</si>
  <si>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</si>
  <si>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</si>
  <si>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</si>
  <si>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</si>
  <si>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</si>
  <si>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</si>
  <si>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</si>
  <si>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</si>
  <si>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</si>
  <si>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</si>
  <si>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</si>
  <si>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</si>
  <si>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</si>
  <si>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</si>
  <si>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</si>
  <si>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</si>
  <si>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</si>
  <si>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</si>
  <si>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</si>
  <si>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</si>
  <si>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</si>
  <si>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</si>
  <si>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</si>
  <si>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</si>
  <si>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</si>
  <si>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</si>
  <si>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</si>
  <si>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</si>
  <si>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</si>
  <si>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</si>
  <si>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</si>
  <si>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</si>
  <si>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</si>
  <si>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</si>
  <si>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</si>
  <si>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</si>
  <si>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</si>
  <si>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</si>
  <si>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</si>
  <si>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</si>
  <si>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</si>
  <si>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</si>
  <si>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</si>
  <si>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</si>
  <si>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</si>
  <si>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</si>
  <si>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</si>
  <si>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</si>
  <si>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</si>
  <si>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</si>
  <si>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</si>
  <si>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</si>
  <si>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</si>
  <si>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</si>
  <si>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</si>
  <si>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</si>
  <si>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</si>
  <si>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</si>
  <si>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</si>
  <si>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</si>
  <si>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</si>
  <si>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</si>
  <si>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</si>
  <si>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</si>
  <si>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</si>
  <si>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</si>
  <si>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</si>
  <si>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</si>
  <si>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</si>
  <si>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</si>
  <si>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</si>
  <si>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</si>
  <si>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</si>
  <si>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</si>
  <si>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</si>
  <si>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</si>
  <si>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</si>
  <si>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</si>
  <si>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</si>
  <si>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</si>
  <si>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</si>
  <si>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</si>
  <si>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</si>
  <si>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</si>
  <si>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</si>
  <si>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</si>
  <si>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</si>
  <si>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</si>
  <si>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</si>
  <si>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</si>
  <si>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</si>
  <si>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</si>
  <si>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</si>
  <si>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</si>
  <si>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</si>
  <si>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</si>
  <si>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</si>
  <si>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</si>
  <si>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</si>
  <si>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</si>
  <si>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</si>
  <si>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</si>
  <si>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</si>
  <si>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</si>
  <si>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</si>
  <si>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</si>
  <si>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</si>
  <si>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</si>
  <si>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</si>
  <si>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</si>
  <si>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</si>
  <si>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</si>
  <si>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</si>
  <si>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</si>
  <si>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</si>
  <si>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</si>
  <si>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</si>
  <si>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</si>
  <si>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</si>
  <si>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</si>
  <si>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</si>
  <si>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</si>
  <si>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</si>
  <si>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</si>
  <si>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</si>
  <si>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</si>
  <si>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</si>
  <si>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</si>
  <si>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</si>
  <si>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</si>
  <si>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</si>
  <si>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</si>
  <si>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</si>
  <si>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</si>
  <si>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</si>
  <si>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</si>
  <si>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</si>
  <si>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</si>
  <si>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</si>
  <si>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</si>
  <si>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</si>
  <si>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</si>
  <si>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</si>
  <si>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</si>
  <si>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</si>
  <si>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</si>
  <si>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</si>
  <si>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</si>
  <si>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</si>
  <si>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</si>
  <si>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</si>
  <si>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</si>
  <si>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</si>
  <si>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</si>
  <si>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</si>
  <si>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</si>
  <si>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</si>
  <si>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</si>
  <si>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</si>
  <si>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</si>
  <si>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</si>
  <si>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</si>
  <si>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</si>
  <si>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</si>
  <si>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</si>
  <si>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</si>
  <si>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</si>
  <si>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</si>
  <si>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</si>
  <si>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</si>
  <si>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</si>
  <si>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</si>
  <si>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</si>
  <si>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</si>
  <si>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</si>
  <si>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</si>
  <si>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</si>
  <si>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</si>
  <si>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</si>
  <si>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</si>
  <si>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</si>
  <si>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</si>
  <si>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</si>
  <si>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</si>
  <si>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</si>
  <si>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</si>
  <si>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</si>
  <si>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</si>
  <si>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</si>
  <si>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</si>
  <si>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</si>
  <si>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</si>
  <si>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</si>
  <si>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</si>
  <si>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</si>
  <si>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</si>
  <si>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</si>
  <si>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</si>
  <si>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</si>
  <si>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</si>
  <si>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</si>
  <si>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</si>
  <si>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</si>
  <si>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</si>
  <si>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</si>
  <si>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</si>
  <si>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</si>
  <si>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</si>
  <si>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</si>
  <si>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</si>
  <si>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</si>
  <si>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</si>
  <si>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</si>
  <si>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</si>
  <si>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</si>
  <si>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</si>
  <si>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</si>
  <si>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</si>
  <si>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</si>
  <si>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</si>
  <si>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</si>
  <si>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</si>
  <si>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</si>
  <si>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</si>
  <si>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</si>
  <si>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</si>
  <si>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</si>
  <si>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</si>
  <si>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</si>
  <si>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</si>
  <si>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</si>
  <si>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</si>
  <si>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</si>
  <si>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</si>
  <si>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</si>
  <si>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</si>
  <si>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</si>
  <si>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</si>
  <si>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</si>
  <si>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</si>
  <si>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</si>
  <si>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</si>
  <si>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</si>
  <si>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</si>
  <si>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</si>
  <si>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</si>
  <si>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</si>
  <si>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</si>
  <si>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</si>
  <si>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</si>
  <si>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</si>
  <si>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</si>
  <si>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</si>
  <si>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</si>
  <si>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</si>
  <si>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</si>
  <si>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</si>
  <si>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</si>
  <si>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</si>
  <si>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</si>
  <si>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</si>
  <si>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</si>
  <si>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</si>
  <si>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</si>
  <si>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</si>
  <si>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</si>
  <si>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</si>
  <si>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</si>
  <si>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</si>
  <si>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</si>
  <si>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</si>
  <si>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</si>
  <si>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</si>
  <si>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</si>
  <si>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</si>
  <si>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</si>
  <si>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</si>
  <si>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</si>
  <si>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</si>
  <si>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</si>
  <si>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</si>
  <si>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</si>
  <si>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</si>
  <si>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</si>
  <si>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</si>
  <si>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</si>
  <si>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</si>
  <si>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</si>
  <si>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</si>
  <si>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</si>
  <si>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</si>
  <si>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</si>
  <si>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</si>
  <si>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</si>
  <si>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</si>
  <si>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</si>
  <si>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</si>
  <si>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</si>
  <si>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</si>
  <si>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</si>
  <si>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</si>
  <si>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</si>
  <si>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</si>
  <si>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</si>
  <si>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</si>
  <si>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</si>
  <si>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</si>
  <si>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</si>
  <si>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</si>
  <si>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</si>
  <si>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</si>
  <si>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</si>
  <si>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</si>
  <si>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</si>
  <si>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</si>
  <si>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</si>
  <si>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</si>
  <si>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</si>
  <si>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</si>
  <si>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</si>
  <si>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</si>
  <si>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</si>
  <si>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</si>
  <si>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</si>
  <si>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</si>
  <si>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</si>
  <si>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</si>
  <si>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</si>
  <si>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</si>
  <si>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</si>
  <si>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</si>
  <si>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</si>
  <si>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</si>
  <si>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</si>
  <si>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</si>
  <si>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</si>
  <si>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</si>
  <si>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</si>
  <si>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</si>
  <si>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</si>
  <si>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</si>
  <si>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</si>
  <si>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</si>
  <si>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</si>
  <si>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</si>
  <si>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</si>
  <si>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</si>
  <si>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</si>
  <si>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</si>
  <si>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</si>
  <si>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</si>
  <si>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</si>
  <si>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</si>
  <si>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</si>
  <si>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</si>
  <si>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</si>
  <si>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</si>
  <si>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</si>
  <si>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</si>
  <si>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</si>
  <si>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</si>
  <si>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</si>
  <si>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</si>
  <si>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</si>
  <si>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</si>
  <si>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</si>
  <si>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</si>
  <si>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</si>
  <si>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</si>
  <si>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</si>
  <si>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</si>
  <si>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</si>
  <si>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</si>
  <si>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</si>
  <si>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</si>
  <si>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</si>
  <si>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</si>
  <si>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</si>
  <si>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</si>
  <si>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</si>
  <si>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</si>
  <si>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</si>
  <si>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</si>
  <si>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</si>
  <si>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</si>
  <si>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</si>
  <si>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</si>
  <si>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</si>
  <si>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</si>
  <si>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</si>
  <si>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</si>
  <si>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</si>
  <si>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</si>
  <si>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</si>
  <si>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</si>
  <si>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</si>
  <si>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</si>
  <si>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</si>
  <si>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</si>
  <si>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</si>
  <si>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</si>
  <si>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</si>
  <si>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</si>
  <si>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</si>
  <si>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</si>
  <si>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</si>
  <si>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</si>
  <si>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</si>
  <si>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</si>
  <si>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</si>
  <si>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</si>
  <si>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</si>
  <si>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</si>
  <si>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</si>
  <si>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</si>
  <si>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</si>
  <si>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</si>
  <si>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</si>
  <si>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</si>
  <si>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</si>
  <si>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</si>
  <si>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</si>
  <si>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</si>
  <si>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</si>
  <si>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</si>
  <si>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</si>
  <si>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</si>
  <si>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</si>
  <si>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</si>
  <si>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</si>
  <si>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</si>
  <si>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</si>
  <si>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</si>
  <si>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</si>
  <si>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</si>
  <si>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</si>
  <si>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</si>
  <si>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</si>
  <si>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</si>
  <si>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</si>
  <si>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</si>
  <si>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</si>
  <si>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</si>
  <si>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</si>
  <si>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</si>
  <si>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</si>
  <si>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</si>
  <si>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</si>
  <si>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</si>
  <si>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</si>
  <si>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</si>
  <si>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</si>
  <si>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</si>
  <si>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</si>
  <si>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</si>
  <si>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</si>
  <si>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</si>
  <si>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</si>
  <si>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</si>
  <si>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</si>
  <si>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</si>
  <si>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</si>
  <si>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</si>
  <si>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</si>
  <si>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</si>
  <si>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</si>
  <si>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</si>
  <si>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</si>
  <si>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</si>
  <si>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</si>
  <si>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</si>
  <si>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</si>
  <si>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</si>
  <si>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</si>
  <si>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</si>
  <si>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</si>
  <si>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</si>
  <si>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</si>
  <si>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</si>
  <si>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</si>
  <si>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</si>
  <si>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</si>
  <si>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</si>
  <si>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</si>
  <si>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</si>
  <si>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</si>
  <si>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</si>
  <si>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</si>
  <si>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</si>
  <si>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</si>
  <si>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</si>
  <si>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</si>
  <si>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</si>
  <si>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</si>
  <si>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</si>
  <si>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</si>
  <si>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</si>
  <si>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</si>
  <si>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</si>
  <si>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</si>
  <si>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</si>
  <si>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</si>
  <si>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</si>
  <si>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</si>
  <si>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</si>
  <si>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</si>
  <si>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</si>
  <si>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</si>
  <si>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</si>
  <si>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</si>
  <si>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</si>
  <si>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</si>
  <si>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</si>
  <si>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</si>
  <si>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</si>
  <si>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</si>
  <si>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</si>
  <si>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</si>
  <si>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</si>
  <si>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</si>
  <si>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</si>
  <si>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</si>
  <si>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</si>
  <si>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</si>
  <si>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</si>
  <si>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</si>
  <si>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</si>
  <si>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</si>
  <si>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</si>
  <si>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</si>
  <si>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</si>
  <si>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</si>
  <si>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</si>
  <si>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</si>
  <si>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</si>
  <si>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</si>
  <si>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</si>
  <si>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</si>
  <si>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</si>
  <si>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</si>
  <si>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</si>
  <si>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</si>
  <si>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</si>
  <si>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</si>
  <si>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</si>
  <si>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</si>
  <si>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</si>
  <si>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</si>
  <si>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</si>
  <si>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</si>
  <si>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</si>
  <si>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</si>
  <si>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</si>
  <si>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</si>
  <si>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</si>
  <si>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</si>
  <si>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</si>
  <si>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</si>
  <si>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</si>
  <si>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</si>
  <si>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</si>
  <si>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</si>
  <si>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</si>
  <si>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</si>
  <si>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</si>
  <si>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</si>
  <si>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</si>
  <si>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</si>
  <si>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</si>
  <si>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</si>
  <si>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</si>
  <si>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</si>
  <si>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</si>
  <si>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</si>
  <si>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</si>
  <si>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</si>
  <si>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</si>
  <si>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</si>
  <si>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</si>
  <si>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</si>
  <si>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</si>
  <si>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</si>
  <si>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</si>
  <si>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</si>
  <si>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</si>
  <si>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</si>
  <si>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</si>
  <si>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</si>
  <si>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</si>
  <si>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</si>
  <si>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</si>
  <si>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</si>
  <si>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</si>
  <si>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</si>
  <si>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</si>
  <si>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</si>
  <si>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</si>
  <si>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</si>
  <si>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</si>
  <si>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</si>
  <si>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</si>
  <si>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</si>
  <si>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</si>
  <si>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</si>
  <si>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</si>
  <si>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</si>
  <si>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</si>
  <si>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</si>
  <si>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</si>
  <si>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</si>
  <si>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</si>
  <si>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</si>
  <si>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</si>
  <si>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</si>
  <si>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</si>
  <si>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</si>
  <si>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</si>
  <si>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</si>
  <si>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</si>
  <si>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</si>
  <si>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</si>
  <si>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</si>
  <si>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</si>
  <si>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</si>
  <si>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</si>
  <si>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</si>
  <si>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</si>
  <si>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</si>
  <si>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</si>
  <si>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</si>
  <si>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</si>
  <si>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</si>
  <si>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</si>
  <si>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</si>
  <si>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</si>
  <si>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</si>
  <si>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</si>
  <si>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</si>
  <si>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</si>
  <si>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</si>
  <si>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</si>
  <si>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</si>
  <si>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</si>
  <si>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</si>
  <si>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</si>
  <si>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</si>
  <si>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</si>
  <si>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</si>
  <si>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</si>
  <si>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</si>
  <si>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</si>
  <si>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</si>
  <si>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</si>
  <si>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</si>
  <si>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</si>
  <si>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</si>
  <si>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</si>
  <si>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</si>
  <si>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</si>
  <si>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</si>
  <si>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</si>
  <si>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</si>
  <si>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</si>
  <si>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</si>
  <si>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</si>
  <si>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</si>
  <si>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</si>
  <si>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</si>
  <si>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</si>
  <si>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</si>
  <si>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</si>
  <si>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</si>
  <si>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</si>
  <si>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</si>
  <si>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</si>
  <si>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</si>
  <si>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</si>
  <si>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</si>
  <si>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</si>
  <si>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</si>
  <si>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</si>
  <si>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</si>
  <si>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</si>
  <si>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</si>
  <si>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</si>
  <si>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</si>
  <si>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</si>
  <si>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</si>
  <si>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</si>
  <si>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</si>
  <si>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</si>
  <si>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</si>
  <si>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</si>
  <si>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</si>
  <si>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</si>
  <si>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</si>
  <si>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</si>
  <si>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</si>
  <si>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</si>
  <si>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</si>
  <si>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</si>
  <si>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</si>
  <si>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</si>
  <si>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</si>
  <si>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</si>
  <si>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</si>
  <si>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</si>
  <si>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</si>
  <si>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</si>
  <si>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</si>
  <si>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</si>
  <si>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</si>
  <si>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</si>
  <si>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</si>
  <si>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</si>
  <si>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</si>
  <si>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</si>
  <si>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</si>
  <si>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</si>
  <si>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</si>
  <si>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</si>
  <si>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</si>
  <si>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</si>
  <si>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</si>
  <si>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</si>
  <si>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</si>
  <si>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</si>
  <si>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</si>
  <si>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</si>
  <si>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</si>
  <si>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</si>
  <si>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</si>
  <si>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</si>
  <si>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</si>
  <si>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</si>
  <si>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</si>
  <si>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</si>
  <si>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</si>
  <si>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</si>
  <si>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</si>
  <si>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</si>
  <si>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</si>
  <si>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</si>
  <si>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</si>
  <si>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</si>
  <si>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</si>
  <si>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</si>
  <si>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</si>
  <si>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</si>
  <si>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</si>
  <si>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</si>
  <si>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</si>
  <si>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</si>
  <si>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</si>
  <si>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</si>
  <si>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</si>
  <si>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</si>
  <si>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</si>
  <si>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</si>
  <si>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</si>
  <si>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</si>
  <si>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</si>
  <si>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</si>
  <si>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</si>
  <si>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</si>
  <si>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</si>
  <si>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</si>
  <si>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</si>
  <si>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</si>
  <si>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</si>
  <si>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</si>
  <si>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</si>
  <si>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</si>
  <si>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</si>
  <si>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</si>
  <si>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</si>
  <si>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</si>
  <si>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</si>
  <si>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</si>
  <si>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</si>
  <si>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</si>
  <si>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</si>
  <si>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</si>
  <si>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</si>
  <si>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</si>
  <si>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</si>
  <si>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</si>
  <si>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</si>
  <si>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</si>
  <si>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</si>
  <si>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</si>
  <si>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</si>
  <si>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</si>
  <si>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</si>
  <si>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</si>
  <si>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</si>
  <si>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</si>
  <si>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</si>
  <si>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</si>
  <si>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</si>
  <si>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</si>
  <si>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</si>
  <si>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</si>
  <si>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</si>
  <si>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</si>
  <si>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</si>
  <si>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</si>
  <si>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</si>
  <si>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</si>
  <si>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</si>
  <si>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</si>
  <si>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</si>
  <si>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</si>
  <si>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</si>
  <si>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</si>
  <si>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</si>
  <si>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</si>
  <si>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</si>
  <si>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</si>
  <si>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</si>
  <si>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</si>
  <si>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</si>
  <si>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</si>
  <si>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</si>
  <si>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</si>
  <si>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</si>
  <si>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</si>
  <si>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</si>
  <si>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</si>
  <si>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</si>
  <si>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</si>
  <si>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</si>
  <si>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</si>
  <si>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</si>
  <si>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</si>
  <si>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</si>
  <si>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</si>
  <si>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</si>
  <si>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</si>
  <si>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</si>
  <si>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</si>
  <si>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</si>
  <si>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</si>
  <si>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</si>
  <si>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</si>
  <si>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</si>
  <si>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</si>
  <si>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</si>
  <si>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</si>
  <si>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</si>
  <si>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</si>
  <si>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</si>
  <si>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</si>
  <si>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</si>
  <si>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</si>
  <si>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</si>
  <si>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</si>
  <si>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</si>
  <si>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</si>
  <si>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</si>
  <si>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</si>
  <si>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</si>
  <si>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</si>
  <si>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</si>
  <si>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</si>
  <si>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</si>
  <si>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</si>
  <si>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</si>
  <si>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</si>
  <si>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</si>
  <si>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</si>
  <si>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</si>
  <si>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</si>
  <si>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</si>
  <si>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</si>
  <si>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</si>
  <si>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</si>
  <si>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</si>
  <si>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</si>
  <si>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</si>
  <si>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</si>
  <si>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</si>
  <si>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</si>
  <si>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</si>
  <si>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</si>
  <si>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</si>
  <si>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</si>
  <si>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</si>
  <si>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</si>
  <si>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</si>
  <si>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</si>
  <si>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</si>
  <si>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</si>
  <si>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</si>
  <si>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</si>
  <si>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</si>
  <si>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</si>
  <si>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</si>
  <si>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</si>
  <si>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</si>
  <si>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</si>
  <si>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</si>
  <si>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</si>
  <si>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</si>
  <si>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</si>
  <si>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</si>
  <si>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</si>
  <si>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</si>
  <si>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</si>
  <si>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</si>
  <si>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</si>
  <si>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</si>
  <si>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</si>
  <si>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</si>
  <si>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</si>
  <si>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</si>
  <si>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</si>
  <si>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</si>
  <si>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</si>
  <si>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</si>
  <si>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</si>
  <si>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</si>
  <si>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</si>
  <si>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</si>
  <si>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</si>
  <si>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</si>
  <si>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</si>
  <si>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</si>
  <si>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</si>
  <si>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</si>
  <si>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</si>
  <si>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</si>
  <si>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</si>
  <si>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</si>
  <si>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</si>
  <si>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</si>
  <si>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</si>
  <si>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</si>
  <si>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</si>
  <si>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</si>
  <si>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</si>
  <si>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</si>
  <si>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</si>
  <si>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</si>
  <si>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</si>
  <si>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</si>
  <si>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</si>
  <si>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</si>
  <si>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</si>
  <si>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</si>
  <si>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</si>
  <si>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</si>
  <si>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</si>
  <si>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</si>
  <si>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</si>
  <si>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</si>
  <si>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</si>
  <si>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</si>
  <si>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</si>
  <si>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</si>
  <si>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</si>
  <si>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</si>
  <si>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</si>
  <si>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</si>
  <si>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</si>
  <si>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</si>
  <si>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</si>
  <si>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</si>
  <si>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</si>
  <si>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</si>
  <si>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</si>
  <si>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</si>
  <si>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</si>
  <si>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</si>
  <si>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</si>
  <si>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</si>
  <si>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</si>
  <si>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</si>
  <si>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</si>
  <si>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</si>
  <si>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</si>
  <si>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</si>
  <si>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</si>
  <si>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</si>
  <si>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</si>
  <si>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</si>
  <si>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</si>
  <si>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</si>
  <si>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</si>
  <si>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</si>
  <si>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</si>
  <si>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</si>
  <si>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</si>
  <si>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</si>
  <si>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</si>
  <si>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</si>
  <si>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</si>
  <si>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</si>
  <si>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</si>
  <si>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</si>
  <si>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</si>
  <si>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</si>
  <si>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</si>
  <si>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</si>
  <si>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</si>
  <si>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</si>
  <si>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</si>
  <si>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</si>
  <si>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</si>
  <si>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</si>
  <si>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</si>
  <si>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</si>
  <si>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</si>
  <si>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</si>
  <si>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</si>
  <si>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</si>
  <si>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</si>
  <si>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</si>
  <si>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</si>
  <si>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</si>
  <si>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</si>
  <si>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</si>
  <si>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</si>
  <si>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</si>
  <si>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</si>
  <si>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</si>
  <si>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</si>
  <si>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</si>
  <si>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</si>
  <si>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</si>
  <si>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</si>
  <si>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</si>
  <si>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</si>
  <si>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</si>
  <si>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</si>
  <si>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</si>
  <si>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</si>
  <si>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</si>
  <si>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</si>
  <si>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</si>
  <si>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</si>
  <si>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</si>
  <si>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</si>
  <si>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</si>
  <si>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</si>
  <si>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</si>
  <si>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</si>
  <si>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</si>
  <si>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</si>
  <si>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</si>
  <si>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</si>
  <si>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</si>
  <si>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</si>
  <si>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</si>
  <si>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</si>
  <si>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</si>
  <si>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</si>
  <si>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</si>
  <si>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</si>
  <si>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</si>
  <si>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</si>
  <si>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</si>
  <si>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</si>
  <si>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</si>
  <si>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</si>
  <si>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</si>
  <si>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</si>
  <si>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</si>
  <si>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</si>
  <si>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</si>
  <si>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</si>
  <si>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</si>
  <si>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</si>
  <si>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</si>
  <si>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</si>
  <si>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</si>
  <si>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</si>
  <si>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</si>
  <si>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</si>
  <si>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</si>
  <si>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</si>
  <si>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</si>
  <si>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</si>
  <si>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</si>
  <si>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</si>
  <si>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</si>
  <si>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</si>
  <si>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</si>
  <si>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</si>
  <si>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</si>
  <si>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</si>
  <si>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</si>
  <si>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</si>
  <si>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</si>
  <si>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</si>
  <si>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</si>
  <si>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</si>
  <si>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</si>
  <si>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</si>
  <si>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</si>
  <si>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</si>
  <si>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</si>
  <si>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</si>
  <si>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</si>
  <si>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</si>
  <si>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</si>
  <si>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</si>
  <si>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</si>
  <si>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</si>
  <si>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</si>
  <si>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</si>
  <si>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</si>
  <si>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</si>
  <si>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</si>
  <si>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</si>
  <si>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</si>
  <si>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</si>
  <si>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</si>
  <si>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</si>
  <si>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</si>
  <si>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</si>
  <si>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</si>
  <si>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</si>
  <si>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</si>
  <si>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</si>
  <si>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</si>
  <si>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</si>
  <si>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</si>
  <si>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</si>
  <si>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</si>
  <si>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</si>
  <si>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</si>
  <si>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</si>
  <si>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</si>
  <si>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</si>
  <si>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</si>
  <si>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</si>
  <si>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</si>
  <si>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</si>
  <si>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</si>
  <si>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</si>
  <si>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</si>
  <si>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</si>
  <si>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</si>
  <si>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</si>
  <si>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</si>
  <si>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</si>
  <si>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</si>
  <si>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</si>
  <si>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</si>
  <si>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</si>
  <si>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</si>
  <si>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</si>
  <si>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</si>
  <si>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</si>
  <si>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</si>
  <si>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</si>
  <si>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</si>
  <si>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</si>
  <si>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</si>
  <si>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</si>
  <si>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</si>
  <si>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</si>
  <si>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</si>
  <si>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</si>
  <si>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</si>
  <si>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</si>
  <si>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</si>
  <si>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</si>
  <si>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</si>
  <si>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</si>
  <si>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</si>
  <si>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</si>
  <si>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</si>
  <si>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</si>
  <si>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</si>
  <si>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</si>
  <si>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</si>
  <si>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</si>
  <si>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</si>
  <si>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</si>
  <si>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</si>
  <si>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</si>
  <si>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</si>
  <si>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</si>
  <si>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</si>
  <si>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</si>
  <si>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</si>
  <si>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</si>
  <si>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</si>
  <si>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</si>
  <si>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</si>
  <si>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</si>
  <si>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</si>
  <si>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</si>
  <si>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</si>
  <si>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</si>
  <si>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</si>
  <si>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</si>
  <si>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</si>
  <si>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</si>
  <si>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</si>
  <si>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</si>
  <si>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</si>
  <si>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</si>
  <si>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</si>
  <si>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</si>
  <si>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</si>
  <si>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</si>
  <si>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</si>
  <si>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</si>
  <si>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</si>
  <si>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</si>
  <si>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</si>
  <si>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</si>
  <si>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</si>
  <si>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</si>
  <si>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</si>
  <si>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</si>
  <si>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</si>
  <si>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</si>
  <si>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</si>
  <si>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</si>
  <si>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</si>
  <si>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</si>
  <si>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</si>
  <si>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</si>
  <si>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</si>
  <si>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</si>
  <si>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</si>
  <si>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</si>
  <si>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</si>
  <si>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</si>
  <si>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</si>
  <si>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</si>
  <si>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</si>
  <si>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</si>
  <si>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</si>
  <si>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</si>
  <si>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</si>
  <si>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</si>
  <si>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</si>
  <si>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</si>
  <si>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</si>
  <si>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</si>
  <si>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</si>
  <si>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</si>
  <si>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</si>
  <si>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</si>
  <si>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</si>
  <si>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</si>
  <si>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</si>
  <si>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</si>
  <si>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</si>
  <si>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</si>
  <si>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</si>
  <si>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</si>
  <si>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</si>
  <si>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</si>
  <si>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</si>
  <si>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</si>
  <si>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</si>
  <si>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</si>
  <si>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</si>
  <si>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</si>
  <si>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</si>
  <si>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</si>
  <si>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</si>
  <si>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</si>
  <si>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</si>
  <si>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</si>
  <si>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</si>
  <si>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</si>
  <si>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</si>
  <si>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</si>
  <si>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</si>
  <si>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</si>
  <si>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</si>
  <si>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</si>
  <si>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</si>
  <si>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</si>
  <si>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</si>
  <si>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</si>
  <si>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</si>
  <si>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</si>
  <si>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</si>
  <si>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</si>
  <si>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</si>
  <si>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</si>
  <si>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</si>
  <si>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</si>
  <si>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</si>
  <si>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</si>
  <si>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</si>
  <si>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</si>
  <si>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</si>
  <si>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</si>
  <si>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</si>
  <si>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</si>
  <si>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</si>
  <si>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</si>
  <si>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</si>
  <si>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</si>
  <si>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</si>
  <si>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</si>
  <si>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</si>
  <si>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</si>
  <si>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</si>
  <si>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</si>
  <si>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</si>
  <si>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</si>
  <si>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</si>
  <si>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</si>
  <si>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</si>
  <si>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</si>
  <si>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</si>
  <si>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</si>
  <si>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</si>
  <si>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</si>
  <si>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</si>
  <si>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</si>
  <si>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</si>
  <si>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</si>
  <si>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</si>
  <si>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</si>
  <si>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</si>
  <si>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</si>
  <si>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</si>
  <si>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</si>
  <si>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</si>
  <si>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</si>
  <si>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</si>
  <si>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</si>
  <si>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</si>
  <si>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</si>
  <si>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</si>
  <si>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</si>
  <si>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</si>
  <si>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</si>
  <si>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</si>
  <si>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</si>
  <si>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</si>
  <si>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</si>
  <si>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</si>
  <si>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</si>
  <si>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</si>
  <si>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</si>
  <si>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</si>
  <si>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</si>
  <si>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</si>
  <si>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</si>
  <si>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</si>
  <si>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</si>
  <si>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</si>
  <si>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</si>
  <si>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</si>
  <si>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</si>
  <si>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</si>
  <si>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</si>
  <si>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</si>
  <si>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</si>
  <si>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</si>
  <si>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</si>
  <si>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</si>
  <si>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</si>
  <si>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</si>
  <si>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</si>
  <si>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</si>
  <si>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</si>
  <si>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</si>
  <si>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</si>
  <si>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</si>
  <si>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</si>
  <si>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</si>
  <si>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</si>
  <si>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</si>
  <si>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</si>
  <si>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</si>
  <si>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</si>
  <si>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</si>
  <si>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</si>
  <si>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</si>
  <si>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</si>
  <si>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</si>
  <si>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</si>
  <si>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</si>
  <si>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</si>
  <si>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</si>
  <si>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</si>
  <si>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</si>
  <si>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</si>
  <si>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</si>
  <si>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</si>
  <si>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</si>
  <si>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</si>
  <si>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</si>
  <si>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</si>
  <si>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</si>
  <si>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</si>
  <si>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</si>
  <si>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</si>
  <si>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</si>
  <si>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</si>
  <si>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</si>
  <si>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</si>
  <si>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</si>
  <si>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</si>
  <si>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</si>
  <si>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</si>
  <si>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</si>
  <si>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</si>
  <si>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</si>
  <si>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</si>
  <si>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</si>
  <si>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</si>
  <si>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</si>
  <si>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</si>
  <si>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</si>
  <si>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</si>
  <si>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</si>
  <si>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</si>
  <si>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</si>
  <si>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</si>
  <si>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</si>
  <si>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</si>
  <si>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</si>
  <si>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</si>
  <si>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</si>
  <si>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</si>
  <si>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</si>
  <si>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</si>
  <si>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</si>
  <si>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</si>
  <si>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</si>
  <si>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</si>
  <si>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</si>
  <si>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</si>
  <si>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</si>
  <si>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</si>
  <si>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</si>
  <si>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</si>
  <si>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</si>
  <si>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</si>
  <si>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</si>
  <si>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</si>
  <si>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</si>
  <si>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</si>
  <si>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</si>
  <si>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</si>
  <si>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</si>
  <si>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</si>
  <si>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</si>
  <si>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</si>
  <si>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</si>
  <si>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</si>
  <si>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</si>
  <si>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</si>
  <si>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</si>
  <si>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</si>
  <si>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</si>
  <si>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</si>
  <si>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</si>
  <si>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</si>
  <si>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</si>
  <si>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</si>
  <si>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</si>
  <si>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</si>
  <si>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</si>
  <si>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</si>
  <si>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</si>
  <si>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</si>
  <si>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</si>
  <si>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</si>
  <si>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</si>
  <si>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</si>
  <si>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</si>
  <si>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</si>
  <si>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</si>
  <si>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</si>
  <si>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</si>
  <si>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</si>
  <si>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</si>
  <si>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</si>
  <si>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</si>
  <si>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</si>
  <si>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</si>
  <si>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</si>
  <si>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</si>
  <si>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</si>
  <si>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</si>
  <si>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</si>
  <si>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</si>
  <si>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</si>
  <si>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</si>
  <si>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</si>
  <si>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</si>
  <si>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</si>
  <si>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</si>
  <si>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</si>
  <si>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</si>
  <si>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</si>
  <si>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</si>
  <si>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</si>
  <si>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</si>
  <si>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</si>
  <si>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</si>
  <si>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</si>
  <si>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</si>
  <si>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</si>
  <si>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</si>
  <si>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</si>
  <si>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</si>
  <si>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</si>
  <si>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</si>
  <si>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</si>
  <si>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</si>
  <si>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</si>
  <si>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</si>
  <si>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</si>
  <si>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</si>
  <si>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</si>
  <si>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</si>
  <si>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</si>
  <si>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</si>
  <si>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</si>
  <si>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</si>
  <si>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</si>
  <si>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</si>
  <si>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</si>
  <si>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</si>
  <si>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</si>
  <si>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</si>
  <si>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</si>
  <si>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</si>
  <si>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</si>
  <si>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</si>
  <si>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</si>
  <si>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</si>
  <si>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</si>
  <si>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</si>
  <si>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</si>
  <si>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</si>
  <si>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</si>
  <si>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</si>
  <si>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</si>
  <si>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</si>
  <si>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</si>
  <si>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</si>
  <si>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</si>
  <si>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</si>
  <si>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</si>
  <si>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</si>
  <si>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</si>
  <si>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</si>
  <si>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</si>
  <si>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</si>
  <si>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</si>
  <si>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</si>
  <si>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</si>
  <si>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</si>
  <si>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</si>
  <si>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</si>
  <si>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</si>
  <si>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</si>
  <si>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</si>
  <si>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</si>
  <si>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</si>
  <si>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</si>
  <si>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</si>
  <si>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</si>
  <si>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</si>
  <si>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</si>
  <si>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</si>
  <si>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</si>
  <si>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</si>
  <si>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</si>
  <si>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</si>
  <si>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</si>
  <si>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</si>
  <si>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</si>
  <si>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</si>
  <si>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</si>
  <si>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</si>
  <si>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</si>
  <si>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</si>
  <si>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</si>
  <si>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</si>
  <si>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</si>
  <si>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</si>
  <si>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</si>
  <si>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</si>
  <si>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</si>
  <si>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</si>
  <si>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</si>
  <si>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</si>
  <si>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</si>
  <si>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</si>
  <si>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</si>
  <si>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</si>
  <si>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</si>
  <si>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</si>
  <si>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</si>
  <si>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</si>
  <si>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</si>
  <si>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</si>
  <si>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</si>
  <si>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</si>
  <si>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</si>
  <si>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</si>
  <si>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</si>
  <si>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</si>
  <si>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</si>
  <si>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</si>
  <si>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</si>
  <si>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</si>
  <si>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</si>
  <si>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</si>
  <si>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</si>
  <si>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</si>
  <si>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</si>
  <si>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</si>
  <si>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</si>
  <si>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</si>
  <si>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</si>
  <si>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</si>
  <si>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</si>
  <si>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</si>
  <si>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</si>
  <si>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</si>
  <si>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</si>
  <si>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</si>
  <si>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</si>
  <si>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</si>
  <si>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</si>
  <si>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</si>
  <si>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</si>
  <si>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</si>
  <si>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</si>
  <si>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</si>
  <si>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</si>
  <si>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</si>
  <si>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</si>
  <si>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</si>
  <si>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</si>
  <si>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</si>
  <si>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</si>
  <si>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</si>
  <si>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</si>
  <si>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</si>
  <si>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</si>
  <si>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</si>
  <si>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</si>
  <si>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</si>
  <si>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</si>
  <si>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</si>
  <si>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</si>
  <si>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</si>
  <si>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</si>
  <si>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</si>
  <si>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</si>
  <si>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</si>
  <si>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</si>
  <si>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</si>
  <si>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</si>
  <si>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</si>
  <si>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</si>
  <si>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</si>
  <si>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</si>
  <si>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</si>
  <si>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</si>
  <si>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</si>
  <si>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</si>
  <si>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</si>
  <si>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</si>
  <si>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</si>
  <si>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</si>
  <si>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</si>
  <si>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</si>
  <si>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</si>
  <si>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</si>
  <si>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</si>
  <si>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</si>
  <si>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</si>
  <si>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</si>
  <si>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</si>
  <si>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</si>
  <si>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</si>
  <si>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</si>
  <si>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</si>
  <si>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</si>
  <si>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</si>
  <si>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</si>
  <si>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</si>
  <si>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</si>
  <si>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</si>
  <si>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</si>
  <si>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</si>
  <si>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</si>
  <si>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</si>
  <si>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</si>
  <si>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</si>
  <si>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</si>
  <si>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</si>
  <si>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</si>
  <si>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</si>
  <si>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</si>
  <si>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</si>
  <si>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</si>
  <si>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</si>
  <si>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</si>
  <si>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</si>
  <si>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</si>
  <si>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</si>
  <si>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</si>
  <si>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</si>
  <si>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</si>
  <si>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</si>
  <si>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</si>
  <si>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</si>
  <si>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</si>
  <si>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</si>
  <si>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</si>
  <si>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</si>
  <si>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</si>
  <si>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</si>
  <si>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</si>
  <si>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</si>
  <si>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</si>
  <si>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</si>
  <si>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</si>
  <si>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</si>
  <si>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</si>
  <si>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</si>
  <si>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</si>
  <si>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</si>
  <si>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</si>
  <si>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</si>
  <si>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</si>
  <si>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</si>
  <si>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</si>
  <si>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</si>
  <si>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</si>
  <si>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</si>
  <si>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</si>
  <si>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</si>
  <si>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</si>
  <si>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</si>
  <si>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</si>
  <si>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</si>
  <si>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</si>
  <si>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</si>
  <si>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</si>
  <si>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</si>
  <si>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</si>
  <si>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</si>
  <si>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</si>
  <si>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</si>
  <si>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</si>
  <si>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</si>
  <si>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</si>
  <si>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</si>
  <si>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</si>
  <si>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</si>
  <si>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</si>
  <si>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</si>
  <si>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</si>
  <si>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</si>
  <si>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</si>
  <si>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</si>
  <si>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</si>
  <si>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</si>
  <si>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</si>
  <si>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</si>
  <si>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</si>
  <si>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</si>
  <si>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</si>
  <si>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</si>
  <si>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</si>
  <si>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</si>
  <si>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</si>
  <si>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</si>
  <si>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</si>
  <si>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</si>
  <si>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</si>
  <si>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</si>
  <si>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</si>
  <si>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</si>
  <si>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</si>
  <si>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</si>
  <si>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</si>
  <si>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</si>
  <si>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</si>
  <si>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</si>
  <si>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</si>
  <si>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</si>
  <si>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</si>
  <si>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</si>
  <si>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</si>
  <si>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</si>
  <si>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</si>
  <si>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</si>
  <si>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</si>
  <si>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</si>
  <si>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</si>
  <si>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</si>
  <si>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</si>
  <si>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</si>
  <si>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</si>
  <si>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</si>
  <si>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</si>
  <si>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</si>
  <si>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</si>
  <si>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</si>
  <si>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</si>
  <si>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</si>
  <si>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</si>
  <si>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</si>
  <si>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</si>
  <si>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</si>
  <si>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</si>
  <si>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</si>
  <si>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</si>
  <si>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</si>
  <si>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</si>
  <si>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</si>
  <si>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</si>
  <si>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</si>
  <si>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</si>
  <si>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</si>
  <si>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</si>
  <si>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</si>
  <si>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</si>
  <si>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</si>
  <si>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</si>
  <si>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</si>
  <si>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</si>
  <si>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</si>
  <si>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</si>
  <si>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</si>
  <si>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</si>
  <si>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</si>
  <si>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</si>
  <si>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</si>
  <si>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</si>
  <si>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</si>
  <si>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</si>
  <si>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</si>
  <si>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</si>
  <si>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</si>
  <si>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</si>
  <si>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</si>
  <si>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</si>
  <si>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</si>
  <si>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</si>
  <si>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</si>
  <si>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</si>
  <si>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</si>
  <si>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</si>
  <si>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</si>
  <si>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</si>
  <si>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</si>
  <si>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</si>
  <si>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</si>
  <si>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</si>
  <si>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</si>
  <si>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</si>
  <si>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</si>
  <si>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</si>
  <si>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</si>
  <si>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</si>
  <si>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</si>
  <si>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</si>
  <si>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</si>
  <si>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</si>
  <si>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</si>
  <si>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</si>
  <si>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</si>
  <si>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</si>
  <si>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</si>
  <si>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</si>
  <si>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</si>
  <si>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</si>
  <si>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</si>
  <si>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</si>
  <si>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</si>
  <si>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</si>
  <si>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</si>
  <si>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</si>
  <si>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</si>
  <si>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</si>
  <si>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</si>
  <si>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</si>
  <si>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</si>
  <si>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</si>
  <si>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</si>
  <si>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</si>
  <si>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</si>
  <si>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</si>
  <si>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</si>
  <si>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</si>
  <si>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</si>
  <si>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</si>
  <si>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</si>
  <si>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</si>
  <si>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</si>
  <si>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</si>
  <si>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</si>
  <si>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</si>
  <si>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</si>
  <si>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</si>
  <si>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</si>
  <si>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</si>
  <si>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</si>
  <si>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</si>
  <si>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</si>
  <si>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</si>
  <si>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</si>
  <si>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</si>
  <si>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</si>
  <si>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</si>
  <si>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</si>
  <si>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</si>
  <si>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</si>
  <si>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</si>
  <si>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</si>
  <si>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</si>
  <si>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</si>
  <si>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</si>
  <si>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</si>
  <si>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</si>
  <si>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</si>
  <si>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</si>
  <si>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</si>
  <si>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</si>
  <si>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</si>
  <si>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</si>
  <si>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</si>
  <si>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</si>
  <si>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</si>
  <si>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</si>
  <si>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</si>
  <si>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</si>
  <si>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</si>
  <si>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</si>
  <si>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</si>
  <si>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</si>
  <si>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</si>
  <si>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</si>
  <si>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</si>
  <si>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</si>
  <si>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</si>
  <si>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</si>
  <si>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</si>
  <si>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</si>
  <si>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</si>
  <si>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</si>
  <si>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</si>
  <si>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</si>
  <si>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</si>
  <si>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</si>
  <si>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</si>
  <si>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</si>
  <si>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</si>
  <si>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</si>
  <si>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</si>
  <si>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</si>
  <si>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</si>
  <si>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</si>
  <si>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</si>
  <si>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</si>
  <si>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</si>
  <si>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</si>
  <si>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</si>
  <si>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</si>
  <si>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</si>
  <si>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</si>
  <si>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</si>
  <si>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</si>
  <si>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</si>
  <si>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</si>
  <si>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</si>
  <si>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</si>
  <si>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</si>
  <si>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</si>
  <si>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</si>
  <si>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</si>
  <si>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</si>
  <si>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</si>
  <si>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</si>
  <si>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</si>
  <si>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</si>
  <si>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</si>
  <si>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</si>
  <si>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</si>
  <si>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</si>
  <si>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</si>
  <si>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</si>
  <si>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</si>
  <si>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</si>
  <si>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</si>
  <si>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</si>
  <si>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</si>
  <si>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</si>
  <si>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</si>
  <si>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</si>
  <si>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</si>
  <si>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</si>
  <si>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</si>
  <si>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</si>
  <si>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</si>
  <si>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</si>
  <si>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</si>
  <si>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</si>
  <si>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</si>
  <si>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</si>
  <si>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</si>
  <si>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</si>
  <si>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</si>
  <si>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</si>
  <si>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</si>
  <si>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</si>
  <si>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</si>
  <si>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</si>
  <si>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</si>
  <si>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</si>
  <si>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</si>
  <si>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</si>
  <si>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</si>
  <si>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</si>
  <si>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</si>
  <si>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</si>
  <si>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</si>
  <si>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</si>
  <si>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</si>
  <si>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</si>
  <si>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</si>
  <si>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</si>
  <si>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</si>
  <si>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</si>
  <si>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</si>
  <si>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</si>
  <si>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</si>
  <si>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</si>
  <si>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</si>
  <si>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</si>
  <si>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</si>
  <si>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</si>
  <si>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</si>
  <si>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</si>
  <si>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</si>
  <si>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</si>
  <si>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</si>
  <si>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</si>
  <si>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</si>
  <si>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</si>
  <si>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</si>
  <si>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</si>
  <si>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</si>
  <si>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</si>
  <si>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</si>
  <si>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</si>
  <si>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</si>
  <si>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</si>
  <si>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</si>
  <si>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</si>
  <si>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</si>
  <si>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</si>
  <si>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</si>
  <si>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</si>
  <si>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</si>
  <si>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</si>
  <si>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</si>
  <si>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</si>
  <si>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</si>
  <si>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</si>
  <si>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</si>
  <si>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</si>
  <si>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</si>
  <si>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</si>
  <si>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</si>
  <si>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</si>
  <si>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</si>
  <si>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</si>
  <si>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</si>
  <si>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</si>
  <si>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</si>
  <si>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</si>
  <si>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</si>
  <si>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</si>
  <si>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</si>
  <si>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</si>
  <si>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</si>
  <si>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</si>
  <si>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</si>
  <si>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</si>
  <si>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</si>
  <si>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</si>
  <si>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</si>
  <si>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</si>
  <si>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</si>
  <si>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</si>
  <si>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</si>
  <si>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</si>
  <si>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</si>
  <si>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</si>
  <si>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</si>
  <si>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</si>
  <si>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</si>
  <si>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</si>
  <si>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</si>
  <si>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</si>
  <si>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</si>
  <si>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</si>
  <si>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</si>
  <si>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</si>
  <si>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</si>
  <si>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</si>
  <si>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</si>
  <si>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</si>
  <si>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</si>
  <si>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</si>
  <si>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</si>
  <si>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</si>
  <si>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</si>
  <si>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</si>
  <si>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</si>
  <si>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</si>
  <si>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</si>
  <si>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</si>
  <si>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</si>
  <si>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</si>
  <si>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</si>
  <si>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</si>
  <si>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</si>
  <si>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</si>
  <si>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</si>
  <si>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</si>
  <si>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</si>
  <si>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</si>
  <si>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</si>
  <si>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</si>
  <si>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</si>
  <si>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</si>
  <si>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</si>
  <si>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</si>
  <si>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</si>
  <si>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</si>
  <si>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</si>
  <si>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</si>
  <si>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</si>
  <si>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</si>
  <si>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</si>
  <si>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</si>
  <si>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</si>
  <si>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</si>
  <si>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</si>
  <si>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</si>
  <si>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</si>
  <si>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</si>
  <si>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</si>
  <si>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</si>
  <si>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</si>
  <si>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</si>
  <si>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</si>
  <si>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</si>
  <si>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</si>
  <si>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</si>
  <si>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</si>
  <si>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</si>
  <si>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</si>
  <si>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</si>
  <si>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</si>
  <si>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</si>
  <si>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</si>
  <si>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</si>
  <si>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</si>
  <si>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</si>
  <si>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</si>
  <si>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</si>
  <si>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</si>
  <si>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</si>
  <si>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</si>
  <si>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</si>
  <si>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</si>
  <si>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</si>
  <si>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</si>
  <si>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</si>
  <si>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</si>
  <si>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</si>
  <si>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</si>
  <si>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</si>
  <si>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</si>
  <si>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</si>
  <si>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</si>
  <si>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</si>
  <si>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</si>
  <si>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</si>
  <si>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</si>
  <si>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</si>
  <si>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</si>
  <si>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</si>
  <si>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</si>
  <si>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</si>
  <si>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</si>
  <si>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</si>
  <si>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</si>
  <si>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</si>
  <si>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</si>
  <si>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</si>
  <si>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</si>
  <si>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</si>
  <si>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</si>
  <si>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</si>
  <si>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</si>
  <si>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</si>
  <si>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</si>
  <si>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</si>
  <si>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</si>
  <si>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</si>
  <si>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</si>
  <si>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</si>
  <si>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</si>
  <si>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</si>
  <si>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</si>
  <si>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</si>
  <si>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</si>
  <si>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</si>
  <si>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</si>
  <si>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</si>
  <si>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</si>
  <si>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</si>
  <si>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</si>
  <si>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</si>
  <si>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</si>
  <si>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</si>
  <si>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</si>
  <si>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</si>
  <si>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</si>
  <si>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</si>
  <si>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</si>
  <si>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</si>
  <si>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</si>
  <si>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</si>
  <si>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</si>
  <si>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</si>
  <si>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</si>
  <si>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</si>
  <si>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</si>
  <si>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</si>
  <si>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</si>
  <si>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</si>
  <si>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</si>
  <si>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</si>
  <si>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</si>
  <si>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</si>
  <si>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</si>
  <si>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</si>
  <si>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</si>
  <si>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</si>
  <si>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</si>
  <si>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</si>
  <si>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</si>
  <si>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</si>
  <si>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</si>
  <si>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</si>
  <si>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</si>
  <si>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</si>
  <si>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</si>
  <si>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</si>
  <si>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</si>
  <si>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</si>
  <si>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</si>
  <si>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</si>
  <si>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</si>
  <si>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</si>
  <si>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</si>
  <si>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</si>
  <si>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</si>
  <si>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</si>
  <si>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</si>
  <si>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</si>
  <si>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</si>
  <si>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</si>
  <si>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</si>
  <si>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</si>
  <si>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</si>
  <si>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</si>
  <si>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</si>
  <si>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</si>
  <si>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</si>
  <si>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</si>
  <si>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</si>
  <si>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</si>
  <si>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</si>
  <si>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</si>
  <si>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</si>
  <si>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</si>
  <si>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</si>
  <si>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</si>
  <si>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</si>
  <si>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</si>
  <si>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</si>
  <si>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</si>
  <si>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</si>
  <si>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</si>
  <si>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</si>
  <si>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</si>
  <si>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</si>
  <si>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</si>
  <si>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</si>
  <si>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</si>
  <si>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</si>
  <si>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</si>
  <si>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</si>
  <si>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</si>
  <si>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</si>
  <si>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</si>
  <si>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</si>
  <si>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</si>
  <si>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</si>
  <si>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</si>
  <si>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</si>
  <si>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</si>
  <si>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</si>
  <si>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</si>
  <si>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</si>
  <si>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</si>
  <si>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</si>
  <si>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</si>
  <si>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</si>
  <si>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</si>
  <si>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</si>
  <si>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</si>
  <si>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</si>
  <si>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</si>
  <si>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</si>
  <si>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</si>
  <si>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</si>
  <si>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</si>
  <si>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</si>
  <si>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</si>
  <si>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</si>
  <si>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</si>
  <si>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</si>
  <si>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</si>
  <si>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</si>
  <si>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</si>
  <si>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</si>
  <si>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</si>
  <si>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</si>
  <si>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</si>
  <si>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</si>
  <si>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</si>
  <si>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</si>
  <si>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</si>
  <si>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</si>
  <si>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</si>
  <si>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</si>
  <si>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</si>
  <si>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</si>
  <si>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</si>
  <si>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</si>
  <si>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</si>
  <si>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</si>
  <si>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</si>
  <si>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</si>
  <si>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</si>
  <si>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</si>
  <si>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</si>
  <si>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</si>
  <si>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</si>
  <si>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</si>
  <si>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</si>
  <si>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</si>
  <si>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</si>
  <si>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</si>
  <si>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</si>
  <si>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</si>
  <si>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</si>
  <si>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</si>
  <si>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</si>
  <si>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</si>
  <si>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</si>
  <si>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</si>
  <si>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</si>
  <si>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</si>
  <si>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</si>
  <si>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</si>
  <si>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</si>
  <si>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</si>
  <si>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</si>
  <si>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</si>
  <si>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</si>
  <si>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</si>
  <si>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</si>
  <si>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</si>
  <si>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</si>
  <si>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</si>
  <si>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</si>
  <si>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</si>
  <si>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</si>
  <si>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</si>
  <si>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</si>
  <si>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</si>
  <si>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</si>
  <si>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</si>
  <si>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</si>
  <si>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</si>
  <si>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</si>
  <si>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</si>
  <si>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</si>
  <si>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</si>
  <si>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</si>
  <si>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</si>
  <si>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</si>
  <si>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</si>
  <si>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</si>
  <si>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</si>
  <si>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</si>
  <si>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</si>
  <si>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</si>
  <si>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</si>
  <si>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</si>
  <si>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</si>
  <si>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</si>
  <si>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</si>
  <si>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</si>
  <si>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</si>
  <si>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</si>
  <si>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</si>
  <si>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</si>
  <si>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</si>
  <si>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</si>
  <si>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</si>
  <si>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</si>
  <si>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</si>
  <si>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</si>
  <si>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</si>
  <si>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</si>
  <si>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</si>
  <si>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</si>
  <si>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</si>
  <si>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</si>
  <si>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</si>
  <si>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</si>
  <si>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</si>
  <si>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</si>
  <si>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</si>
  <si>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</si>
  <si>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</si>
  <si>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</si>
  <si>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</si>
  <si>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</si>
  <si>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</si>
  <si>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</si>
  <si>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</si>
  <si>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</si>
  <si>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</si>
  <si>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</si>
  <si>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</si>
  <si>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</si>
  <si>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</si>
  <si>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</si>
  <si>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</si>
  <si>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</si>
  <si>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</si>
  <si>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</si>
  <si>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</si>
  <si>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</si>
  <si>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</si>
  <si>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</si>
  <si>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</si>
  <si>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</si>
  <si>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</si>
  <si>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</si>
  <si>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</si>
  <si>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</si>
  <si>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</si>
  <si>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</si>
  <si>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</si>
  <si>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</si>
  <si>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</si>
  <si>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</si>
  <si>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</si>
  <si>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</si>
  <si>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</si>
  <si>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</si>
  <si>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</si>
  <si>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</si>
  <si>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</si>
  <si>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</si>
  <si>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</si>
  <si>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</si>
  <si>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</si>
  <si>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</si>
  <si>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</si>
  <si>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</si>
  <si>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</si>
  <si>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</si>
  <si>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</si>
  <si>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</si>
  <si>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</si>
  <si>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</si>
  <si>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</si>
  <si>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</si>
  <si>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</si>
  <si>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</si>
  <si>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</si>
  <si>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</si>
  <si>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</si>
  <si>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</si>
  <si>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</si>
  <si>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</si>
  <si>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</si>
  <si>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</si>
  <si>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</si>
  <si>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</si>
  <si>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</si>
  <si>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</si>
  <si>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</si>
  <si>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</si>
  <si>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</si>
  <si>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</si>
  <si>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</si>
  <si>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</si>
  <si>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</si>
  <si>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</si>
  <si>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</si>
  <si>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</si>
  <si>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</si>
  <si>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</si>
  <si>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</si>
  <si>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</si>
  <si>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</si>
  <si>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</si>
  <si>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</si>
  <si>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</si>
  <si>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</si>
  <si>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</si>
  <si>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</si>
  <si>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</si>
  <si>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</si>
  <si>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</si>
  <si>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</si>
  <si>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</si>
  <si>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</si>
  <si>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</si>
  <si>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</si>
  <si>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</si>
  <si>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</si>
  <si>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</si>
  <si>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</si>
  <si>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</si>
  <si>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</si>
  <si>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</si>
  <si>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</si>
  <si>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</si>
  <si>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</si>
  <si>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</si>
  <si>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</si>
  <si>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</si>
  <si>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</si>
  <si>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</si>
  <si>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</si>
  <si>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</si>
  <si>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</si>
  <si>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</si>
  <si>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</si>
  <si>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</si>
  <si>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</si>
  <si>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</si>
  <si>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</si>
  <si>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</si>
  <si>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</si>
  <si>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</si>
  <si>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</si>
  <si>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</si>
  <si>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</si>
  <si>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</si>
  <si>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</si>
  <si>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</si>
  <si>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</si>
  <si>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</si>
  <si>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</si>
  <si>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</si>
  <si>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</si>
  <si>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</si>
  <si>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</si>
  <si>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</si>
  <si>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</si>
  <si>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</si>
  <si>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</si>
  <si>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</si>
  <si>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</si>
  <si>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</si>
  <si>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</si>
  <si>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</si>
  <si>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</si>
  <si>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</si>
  <si>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</si>
  <si>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</si>
  <si>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</si>
  <si>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</si>
  <si>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</si>
  <si>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</si>
  <si>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</si>
  <si>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</si>
  <si>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</si>
  <si>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</si>
  <si>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</si>
  <si>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</si>
  <si>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</si>
  <si>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</si>
  <si>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</si>
  <si>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</si>
  <si>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</si>
  <si>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</si>
  <si>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</si>
  <si>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</si>
  <si>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</si>
  <si>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</si>
  <si>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</si>
  <si>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</si>
  <si>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</si>
  <si>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</si>
  <si>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</si>
  <si>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</si>
  <si>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</si>
  <si>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</si>
  <si>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</si>
  <si>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</si>
  <si>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</si>
  <si>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</si>
  <si>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</si>
  <si>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</si>
  <si>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</si>
  <si>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</si>
  <si>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</si>
  <si>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</si>
  <si>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</si>
  <si>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</si>
  <si>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</si>
  <si>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</si>
  <si>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</si>
  <si>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</si>
  <si>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</si>
  <si>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</si>
  <si>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</si>
  <si>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</si>
  <si>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</si>
  <si>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</si>
  <si>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</si>
  <si>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</si>
  <si>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</si>
  <si>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</si>
  <si>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</si>
  <si>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</si>
  <si>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</si>
  <si>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</si>
  <si>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</si>
  <si>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</si>
  <si>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</si>
  <si>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</si>
  <si>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</si>
  <si>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</si>
  <si>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</si>
  <si>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</si>
  <si>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</si>
  <si>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</si>
  <si>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</si>
  <si>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</si>
  <si>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</si>
  <si>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</si>
  <si>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</si>
  <si>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</si>
  <si>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</si>
  <si>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</si>
  <si>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</si>
  <si>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</si>
  <si>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</si>
  <si>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</si>
  <si>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</si>
  <si>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</si>
  <si>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</si>
  <si>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</si>
  <si>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</si>
  <si>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</si>
  <si>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</si>
  <si>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</si>
  <si>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</si>
  <si>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</si>
  <si>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</si>
  <si>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</si>
  <si>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</si>
  <si>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</si>
  <si>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</si>
  <si>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</si>
  <si>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</si>
  <si>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</si>
  <si>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</si>
  <si>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</si>
  <si>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</si>
  <si>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</si>
  <si>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</si>
  <si>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</si>
  <si>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</si>
  <si>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</si>
  <si>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</si>
  <si>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</si>
  <si>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</si>
  <si>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</si>
  <si>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</si>
  <si>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</si>
  <si>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</si>
  <si>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</si>
  <si>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</si>
  <si>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</si>
  <si>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</si>
  <si>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</si>
  <si>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</si>
  <si>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</si>
  <si>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</si>
  <si>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</si>
  <si>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</si>
  <si>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</si>
  <si>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</si>
  <si>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</si>
  <si>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</si>
  <si>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</si>
  <si>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</si>
  <si>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</si>
  <si>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</si>
  <si>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</si>
  <si>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</si>
  <si>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</si>
  <si>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</si>
  <si>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</si>
  <si>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</si>
  <si>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</si>
  <si>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</si>
  <si>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</si>
  <si>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</si>
  <si>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</si>
  <si>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</si>
  <si>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</si>
  <si>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</si>
  <si>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</si>
  <si>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</si>
  <si>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</si>
  <si>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</si>
  <si>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</si>
  <si>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</si>
  <si>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</si>
  <si>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</si>
  <si>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</si>
  <si>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</si>
  <si>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</si>
  <si>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</si>
  <si>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</si>
  <si>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</si>
  <si>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</si>
  <si>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</si>
  <si>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</si>
  <si>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</si>
  <si>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</si>
  <si>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</si>
  <si>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</si>
  <si>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</si>
  <si>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</si>
  <si>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</si>
  <si>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</si>
  <si>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</si>
  <si>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</si>
  <si>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</si>
  <si>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</si>
  <si>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</si>
  <si>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</si>
  <si>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</si>
  <si>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</si>
  <si>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</si>
  <si>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</si>
  <si>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</si>
  <si>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</si>
  <si>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</si>
  <si>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</si>
  <si>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</si>
  <si>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</si>
  <si>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</si>
  <si>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</si>
  <si>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</si>
  <si>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</si>
  <si>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</si>
  <si>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</si>
  <si>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</si>
  <si>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</si>
  <si>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</si>
  <si>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</si>
  <si>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</si>
  <si>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</si>
  <si>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</si>
  <si>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</si>
  <si>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</si>
  <si>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</si>
  <si>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</si>
  <si>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</si>
  <si>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</si>
  <si>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</si>
  <si>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</si>
  <si>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</si>
  <si>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</si>
  <si>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</si>
  <si>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</si>
  <si>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</si>
  <si>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</si>
  <si>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</si>
  <si>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</si>
  <si>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</si>
  <si>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</si>
  <si>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</si>
  <si>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</si>
  <si>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</si>
  <si>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</si>
  <si>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</si>
  <si>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</si>
  <si>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</si>
  <si>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</si>
  <si>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</si>
  <si>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</si>
  <si>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</si>
  <si>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</si>
  <si>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</si>
  <si>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</si>
  <si>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</si>
  <si>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</si>
  <si>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</si>
  <si>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</si>
  <si>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</si>
  <si>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</si>
  <si>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</si>
  <si>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</si>
  <si>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</si>
  <si>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</si>
  <si>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</si>
  <si>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</si>
  <si>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</si>
  <si>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</si>
  <si>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</si>
  <si>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</si>
  <si>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</si>
  <si>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</si>
  <si>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</si>
  <si>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</si>
  <si>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</si>
  <si>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</si>
  <si>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</si>
  <si>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</si>
  <si>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</si>
  <si>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</si>
  <si>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</si>
  <si>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</si>
  <si>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</si>
  <si>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</si>
  <si>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</si>
  <si>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</si>
  <si>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</si>
  <si>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</si>
  <si>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</si>
  <si>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</si>
  <si>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</si>
  <si>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</si>
  <si>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</si>
  <si>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</si>
  <si>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</si>
  <si>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</si>
  <si>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</si>
  <si>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</si>
  <si>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</si>
  <si>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</si>
  <si>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</si>
  <si>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</si>
  <si>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</si>
  <si>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</si>
  <si>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</si>
  <si>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</si>
  <si>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</si>
  <si>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</si>
  <si>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</si>
  <si>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</si>
  <si>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</si>
  <si>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</si>
  <si>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</si>
  <si>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</si>
  <si>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</si>
  <si>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</si>
  <si>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</si>
  <si>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</si>
  <si>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</si>
  <si>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</si>
  <si>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</si>
  <si>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</si>
  <si>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</si>
  <si>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</si>
  <si>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</si>
  <si>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</si>
  <si>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</si>
  <si>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</si>
  <si>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</si>
  <si>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</si>
  <si>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</si>
  <si>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</si>
  <si>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</si>
  <si>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</si>
  <si>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</si>
  <si>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</si>
  <si>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</si>
  <si>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</si>
  <si>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</si>
  <si>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</si>
  <si>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</si>
  <si>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</si>
  <si>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</si>
  <si>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</si>
  <si>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</si>
  <si>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</si>
  <si>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</si>
  <si>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</si>
  <si>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</si>
  <si>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</si>
  <si>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</si>
  <si>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</si>
  <si>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</si>
  <si>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</si>
  <si>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</si>
  <si>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</si>
  <si>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</si>
  <si>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</si>
  <si>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</si>
  <si>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</si>
  <si>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</si>
  <si>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</si>
  <si>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</si>
  <si>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</si>
  <si>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</si>
  <si>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</si>
  <si>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</si>
  <si>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</si>
  <si>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</si>
  <si>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</si>
  <si>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</si>
  <si>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</si>
  <si>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</si>
  <si>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</si>
  <si>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</si>
  <si>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</si>
  <si>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</si>
  <si>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</si>
  <si>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</si>
  <si>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</si>
  <si>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</si>
  <si>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</si>
  <si>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</si>
  <si>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</si>
  <si>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</si>
  <si>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</si>
  <si>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</si>
  <si>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</si>
  <si>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</si>
  <si>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</si>
  <si>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</si>
  <si>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</si>
  <si>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</si>
  <si>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</si>
  <si>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</si>
  <si>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</si>
  <si>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</si>
  <si>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</si>
  <si>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</si>
  <si>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</si>
  <si>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</si>
  <si>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</si>
  <si>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</si>
  <si>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</si>
  <si>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</si>
  <si>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</si>
  <si>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</si>
  <si>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</si>
  <si>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</si>
  <si>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</si>
  <si>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</si>
  <si>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</si>
  <si>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</si>
  <si>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</si>
  <si>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</si>
  <si>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</si>
  <si>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</si>
  <si>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</si>
  <si>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</si>
  <si>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</si>
  <si>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</si>
  <si>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</si>
  <si>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</si>
  <si>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</si>
  <si>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</si>
  <si>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</si>
  <si>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</si>
  <si>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</si>
  <si>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</si>
  <si>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</si>
  <si>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</si>
  <si>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</si>
  <si>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</si>
  <si>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</si>
  <si>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</si>
  <si>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</si>
  <si>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</si>
  <si>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</si>
  <si>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</si>
  <si>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</si>
  <si>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</si>
  <si>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</si>
  <si>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</si>
  <si>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</si>
  <si>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</si>
  <si>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</si>
  <si>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</si>
  <si>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</si>
  <si>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</si>
  <si>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</si>
  <si>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</si>
  <si>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</si>
  <si>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</si>
  <si>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</si>
  <si>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</si>
  <si>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</si>
  <si>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</si>
  <si>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</si>
  <si>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</si>
  <si>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</si>
  <si>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</si>
  <si>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</si>
  <si>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</si>
  <si>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</si>
  <si>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</si>
  <si>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</si>
  <si>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</si>
  <si>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</si>
  <si>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</si>
  <si>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</si>
  <si>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</si>
  <si>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</si>
  <si>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</si>
  <si>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</si>
  <si>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</si>
  <si>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</si>
  <si>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</si>
  <si>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</si>
  <si>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</si>
  <si>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</si>
  <si>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</si>
  <si>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</si>
  <si>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</si>
  <si>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</si>
  <si>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</si>
  <si>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</si>
  <si>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</si>
  <si>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</si>
  <si>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</si>
  <si>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</si>
  <si>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</si>
  <si>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</si>
  <si>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</si>
  <si>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</si>
  <si>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</si>
  <si>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</si>
  <si>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</si>
  <si>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</si>
  <si>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</si>
  <si>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</si>
  <si>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</si>
  <si>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</si>
  <si>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</si>
  <si>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</si>
  <si>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</si>
  <si>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</si>
  <si>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</si>
  <si>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</si>
  <si>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</si>
  <si>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</si>
  <si>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</si>
  <si>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</si>
  <si>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</si>
  <si>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</si>
  <si>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</si>
  <si>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</si>
  <si>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</si>
  <si>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</si>
  <si>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</si>
  <si>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</si>
  <si>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</si>
  <si>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</si>
  <si>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</si>
  <si>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</si>
  <si>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</si>
  <si>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</si>
  <si>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</si>
  <si>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</si>
  <si>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</si>
  <si>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</si>
  <si>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</si>
  <si>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</si>
  <si>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</si>
  <si>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</si>
  <si>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</si>
  <si>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</si>
  <si>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</si>
  <si>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</si>
  <si>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</si>
  <si>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</si>
  <si>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</si>
  <si>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</si>
  <si>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</si>
  <si>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</si>
  <si>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</si>
  <si>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</si>
  <si>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</si>
  <si>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</si>
  <si>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</si>
  <si>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</si>
  <si>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</si>
  <si>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</si>
  <si>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</si>
  <si>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</si>
  <si>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</si>
  <si>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</si>
  <si>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</si>
  <si>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</si>
  <si>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</si>
  <si>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</si>
  <si>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</si>
  <si>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</si>
  <si>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</si>
  <si>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</si>
  <si>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</si>
  <si>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</si>
  <si>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</si>
  <si>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</si>
  <si>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</si>
  <si>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</si>
  <si>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</si>
  <si>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</si>
  <si>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</si>
  <si>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</si>
  <si>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</si>
  <si>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</si>
  <si>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</si>
  <si>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</si>
  <si>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</si>
  <si>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</si>
  <si>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</si>
  <si>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</si>
  <si>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</si>
  <si>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</si>
  <si>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</si>
  <si>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</si>
  <si>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</si>
  <si>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</si>
  <si>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</si>
  <si>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</si>
  <si>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</si>
  <si>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</si>
  <si>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</si>
  <si>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</si>
  <si>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</si>
  <si>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</si>
  <si>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</si>
  <si>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</si>
  <si>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</si>
  <si>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</si>
  <si>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</si>
  <si>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</si>
  <si>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</si>
  <si>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</si>
  <si>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</si>
  <si>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</si>
  <si>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</si>
  <si>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</si>
  <si>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</si>
  <si>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</si>
  <si>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</si>
  <si>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</si>
  <si>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</si>
  <si>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</si>
  <si>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</si>
  <si>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</si>
  <si>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</si>
  <si>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</si>
  <si>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</si>
  <si>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</si>
  <si>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</si>
  <si>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</si>
  <si>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</si>
  <si>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</si>
  <si>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</si>
  <si>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</si>
  <si>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</si>
  <si>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</si>
  <si>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</si>
  <si>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</si>
  <si>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</si>
  <si>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</si>
  <si>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</si>
  <si>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</si>
  <si>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</si>
  <si>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</si>
  <si>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</si>
  <si>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</si>
  <si>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</si>
  <si>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</si>
  <si>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</si>
  <si>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</si>
  <si>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</si>
  <si>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</si>
  <si>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</si>
  <si>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</si>
  <si>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</si>
  <si>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</si>
  <si>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</si>
  <si>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</si>
  <si>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</si>
  <si>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</si>
  <si>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</si>
  <si>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</si>
  <si>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</si>
  <si>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</si>
  <si>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</si>
  <si>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</si>
  <si>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</si>
  <si>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</si>
  <si>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</si>
  <si>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</si>
  <si>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</si>
  <si>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</si>
  <si>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</si>
  <si>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</si>
  <si>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</si>
  <si>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</si>
  <si>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</si>
  <si>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</si>
  <si>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</si>
  <si>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</si>
  <si>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</si>
  <si>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</si>
  <si>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</si>
  <si>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</si>
  <si>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</si>
  <si>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</si>
  <si>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</si>
  <si>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</si>
  <si>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</si>
  <si>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</si>
  <si>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</si>
  <si>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</si>
  <si>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</si>
  <si>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</si>
  <si>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</si>
  <si>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</si>
  <si>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</si>
  <si>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</si>
  <si>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</si>
  <si>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</si>
  <si>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</si>
  <si>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</si>
  <si>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</si>
  <si>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</si>
  <si>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</si>
  <si>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</si>
  <si>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</si>
  <si>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</si>
  <si>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</si>
  <si>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</si>
  <si>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</si>
  <si>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</si>
  <si>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</si>
  <si>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</si>
  <si>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</si>
  <si>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</si>
  <si>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</si>
  <si>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</si>
  <si>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</si>
  <si>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</si>
  <si>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</si>
  <si>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</si>
  <si>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</si>
  <si>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</si>
  <si>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</si>
  <si>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</si>
  <si>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</si>
  <si>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</si>
  <si>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</si>
  <si>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</si>
  <si>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</si>
  <si>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</si>
  <si>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</si>
  <si>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</si>
  <si>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</si>
  <si>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</si>
  <si>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</si>
  <si>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</si>
  <si>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</si>
  <si>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</si>
  <si>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</si>
  <si>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</si>
  <si>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</si>
  <si>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</si>
  <si>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</si>
  <si>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</si>
  <si>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</si>
  <si>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</si>
  <si>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</si>
  <si>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</si>
  <si>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</si>
  <si>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</si>
  <si>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</si>
  <si>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</si>
  <si>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</si>
  <si>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</si>
  <si>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</si>
  <si>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</si>
  <si>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</si>
  <si>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</si>
  <si>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</si>
  <si>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</si>
  <si>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</si>
  <si>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</si>
  <si>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</si>
  <si>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</si>
  <si>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</si>
  <si>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</si>
  <si>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</si>
  <si>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</si>
  <si>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</si>
  <si>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</si>
  <si>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</si>
  <si>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</si>
  <si>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</si>
  <si>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</si>
  <si>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</si>
  <si>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</si>
  <si>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</si>
  <si>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</si>
  <si>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</si>
  <si>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</si>
  <si>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</si>
  <si>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</si>
  <si>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</si>
  <si>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</si>
  <si>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</si>
  <si>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</si>
  <si>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</si>
  <si>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</si>
  <si>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</si>
  <si>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</si>
  <si>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</si>
  <si>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</si>
  <si>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</si>
  <si>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</si>
  <si>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</si>
  <si>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</si>
  <si>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</si>
  <si>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</si>
  <si>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</si>
  <si>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</si>
  <si>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</si>
  <si>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</si>
  <si>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</si>
  <si>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</si>
  <si>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</si>
  <si>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</si>
  <si>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</si>
  <si>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</si>
  <si>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</si>
  <si>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</si>
  <si>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</si>
  <si>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</si>
  <si>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</si>
  <si>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</si>
  <si>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</si>
  <si>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</si>
  <si>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</si>
  <si>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</si>
  <si>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</si>
  <si>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</si>
  <si>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</si>
  <si>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</si>
  <si>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</si>
  <si>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</si>
  <si>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</si>
  <si>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</si>
  <si>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</si>
  <si>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</si>
  <si>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</si>
  <si>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</si>
  <si>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</si>
  <si>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</si>
  <si>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</si>
  <si>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</si>
  <si>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</si>
  <si>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</si>
  <si>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</si>
  <si>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</si>
  <si>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</si>
  <si>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</si>
  <si>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</si>
  <si>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</si>
  <si>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</si>
  <si>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</si>
  <si>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</si>
  <si>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</si>
  <si>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</si>
  <si>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</si>
  <si>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</si>
  <si>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</si>
  <si>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</si>
  <si>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</si>
  <si>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</si>
  <si>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</si>
  <si>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</si>
  <si>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</si>
  <si>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</si>
  <si>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</si>
  <si>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</si>
  <si>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</si>
  <si>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</si>
  <si>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</si>
  <si>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</si>
  <si>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</si>
  <si>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</si>
  <si>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</si>
  <si>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</si>
  <si>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</si>
  <si>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</si>
  <si>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</si>
  <si>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</si>
  <si>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</si>
  <si>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</si>
  <si>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</si>
  <si>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</si>
  <si>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</si>
  <si>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</si>
  <si>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</si>
  <si>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</si>
  <si>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</si>
  <si>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</si>
  <si>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</si>
  <si>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</si>
  <si>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</si>
  <si>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</si>
  <si>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</si>
  <si>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</si>
  <si>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</si>
  <si>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</si>
  <si>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</si>
  <si>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</si>
  <si>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</si>
  <si>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</si>
  <si>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</si>
  <si>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</si>
  <si>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</si>
  <si>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</si>
  <si>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</si>
  <si>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</si>
  <si>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</si>
  <si>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</si>
  <si>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</si>
  <si>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</si>
  <si>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</si>
  <si>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</si>
  <si>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</si>
  <si>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</si>
  <si>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</si>
  <si>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</si>
  <si>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</si>
  <si>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</si>
  <si>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</si>
  <si>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</si>
  <si>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</si>
  <si>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</si>
  <si>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</si>
  <si>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Magdalena Del Mar</t>
  </si>
  <si>
    <t xml:space="preserve"> Pabellon 18</t>
  </si>
  <si>
    <t>Otros Distritos</t>
  </si>
  <si>
    <t>San Juan De Lurigancho</t>
  </si>
  <si>
    <t>SEGURO INTEGRAL DE SALUD</t>
  </si>
  <si>
    <t>Callao</t>
  </si>
  <si>
    <t xml:space="preserve"> Pabellon 20</t>
  </si>
  <si>
    <t>F60  - Trastornos específicos de la personalidad</t>
  </si>
  <si>
    <t>Año 2025</t>
  </si>
  <si>
    <t>de 0 a 24 horas</t>
  </si>
  <si>
    <t>de 25 a 72 horas</t>
  </si>
  <si>
    <t>F19 Trastornos mentales y del comportamiento debidos al consumo de múltiples drogas o de otras sustancias psicotropas.</t>
  </si>
  <si>
    <t>F90  - Trastornos hipercinéticos</t>
  </si>
  <si>
    <t>Pabellón 01</t>
  </si>
  <si>
    <t>F32  - Episodio depresivo</t>
  </si>
  <si>
    <t>Santiago De Surco</t>
  </si>
  <si>
    <t>F10  - Trastornos mentales y del comportamiento debidos al uso de alcohol</t>
  </si>
  <si>
    <t>F20  - Esquizofrenia</t>
  </si>
  <si>
    <t>F92  - Trastornos mixtos de la conducta y de las emociones</t>
  </si>
  <si>
    <t>Año 2026</t>
  </si>
  <si>
    <t xml:space="preserve">Frecuencia Acumulada de Ingresos a Emergencia
Años 2025 &amp; 2026
Gráfica Nº 19
</t>
  </si>
  <si>
    <t xml:space="preserve">Frecuencia Acumulada Servicio de Hospitalización
Años 2025 &amp; 2026
Gráfico Nº 24
</t>
  </si>
  <si>
    <t>F19  - Trastornos mentales y del comportamiento debidos al uso de múltiples drogas y al uso de otras sustancias psicoactivas</t>
  </si>
  <si>
    <t>CONTINUADOR</t>
  </si>
  <si>
    <t>NUEVO</t>
  </si>
  <si>
    <t>REINGRESO</t>
  </si>
  <si>
    <t>Miraflores</t>
  </si>
  <si>
    <t>F31  - Trastorno afectivo bipolar</t>
  </si>
  <si>
    <t>Pueblo Libre</t>
  </si>
  <si>
    <t>F14  - Trastornos mentales y del comportamiento debidos al uso de cocaína</t>
  </si>
  <si>
    <t>F25 Trastornos esquizoafectivos.</t>
  </si>
  <si>
    <t>F10 Trastornos mentales y del comportamiento debidos al consumo de alcohol.</t>
  </si>
  <si>
    <t>F12  - Trastornos mentales y del comportamiento debidos al uso de cannabinoides</t>
  </si>
  <si>
    <t>F13  - Trastornos mentales y del comportamiento debidos al uso de sedantes o hipnóticos</t>
  </si>
  <si>
    <t xml:space="preserve">Grado de Educación en Hospitalización a Pabellones
Abril 2026 Grafico Nº 21
</t>
  </si>
  <si>
    <t xml:space="preserve">Primeros Lugares de Procedencia en Hospitalización
Abril 2026
Gráfica Nº 22
</t>
  </si>
  <si>
    <t xml:space="preserve">Primeros Lugares de Procedencia en Egresos Hospitalarios
Abril 2026
Gráfico Nº 25
</t>
  </si>
  <si>
    <t xml:space="preserve"> Pabellon 2</t>
  </si>
  <si>
    <t xml:space="preserve">Primeras Causas de Morbilidad
 Psiquiatría Niños Y Adolescentes - Pacientes Nuevos
Mayo 2026
Gráfico Nº 2
</t>
  </si>
  <si>
    <t>F42  - Trastorno obsesivo-compulsivo</t>
  </si>
  <si>
    <t xml:space="preserve">Primeras Causas de Morbilidad
 Psiquiatría Adultos - Pacientes Nuevos 
Mayo 2026
Gráfico Nº 3
</t>
  </si>
  <si>
    <t xml:space="preserve">5 Primeras Causas de Morbilidad de Todas las  Psiquiatría (Adultos + Niños + Adicciones) - Pacientes Nuevos
Mayo 2026
Gráfico Nº 4
</t>
  </si>
  <si>
    <t xml:space="preserve">
Psiquiatría Adicciones - Condición Por Sexo
Mayo 2026 
Gráfico Nº 5</t>
  </si>
  <si>
    <t>Psiquiatría
Niños y Adolescentes Por Condición Y Sexo
Psiquiatria  Mayo 2026
Gráfico Nº 6</t>
  </si>
  <si>
    <t xml:space="preserve">Psiquiatría "Adultos" por Condición Y Sexo
Adultos Mayo 2026
Gráfico Nº 7
</t>
  </si>
  <si>
    <t xml:space="preserve">Todas las atenciones de
Psiquiatría (Adultos + Niños + Adicciones)
Mayo 2026
Gráfica Nº 8
</t>
  </si>
  <si>
    <t xml:space="preserve">Primeros Lugares de Procedencia
 en Adicciones
Mayo  2026
Gráfico Nº 9
</t>
  </si>
  <si>
    <t xml:space="preserve">Primeros Lugares de Procedencia de  Niños Y Adolescentes
Mayo 2026
Gráfico Nº 10
</t>
  </si>
  <si>
    <t xml:space="preserve">Primeros Lugares de Procedencia de 
 Psiquiatría Adultos  Mayo 2026
Gráfico Nº 11
</t>
  </si>
  <si>
    <t xml:space="preserve">Primeros Lugares de Procedencia de 
Psiquiatría 
Adultos + Niños + Adicciones Mayo 2026
Gráfico Nº 12
</t>
  </si>
  <si>
    <t>Frecuencia Acumulada  Psiquiatría
Año 2025 &amp; 2026
Mayo 2026
Gráfica Nº 13</t>
  </si>
  <si>
    <t xml:space="preserve">Primeras Causas de Morbilidad de Ingresos a Emergencia  Mayo 2026
Gráfico Nº 14
</t>
  </si>
  <si>
    <t xml:space="preserve">Primeros Lugares de Procedencia en Emergencia
Mayo 2026
Gráfico Nº 15
</t>
  </si>
  <si>
    <t>Ingresos a Emergencia según Sexo
Mayo 2026
Gráfico Nº 17</t>
  </si>
  <si>
    <t xml:space="preserve">Ingreso por Emergencia por Estado Civil y por Sexo
Mayo 2026
Gráfico Nº 16
</t>
  </si>
  <si>
    <t xml:space="preserve">Tiempo de Permanencia en Emergencia - por Sexo
Mayo 2026
Gráfica Nº 18
</t>
  </si>
  <si>
    <t>Pabellón 04</t>
  </si>
  <si>
    <t>F20 - ESQUIZOFRENIA</t>
  </si>
  <si>
    <t>F19 - TRASTORNOS MENTALES Y DEL COMPORTAMIENTO DEBIDOS AL USO DE MULTIPLES D</t>
  </si>
  <si>
    <t>F10 - TRASTORNOS MENTALES Y DEL COMPORTAMIENTO DEBIDOS AL USO DE ALCOHOL</t>
  </si>
  <si>
    <t>F31 - TRASTORNO AFECTIVO BIPOLAR</t>
  </si>
  <si>
    <t>F32 - EPISODIO DEPRESIVO</t>
  </si>
  <si>
    <t xml:space="preserve">Distribución de Morbilidad por 
Ingresos a Pabellones
Mayo 2026
Gráfico Nº 20
</t>
  </si>
  <si>
    <t>SECUNDARIA COMPLETA</t>
  </si>
  <si>
    <t>SECUNDARIA INCOMPLETA</t>
  </si>
  <si>
    <t>SUP.TEC.COMPLETA</t>
  </si>
  <si>
    <t>UNIVERSITARIA INCOMPLETA</t>
  </si>
  <si>
    <t>UNIVERSITARIA COMPLETA</t>
  </si>
  <si>
    <t>.</t>
  </si>
  <si>
    <t>SAN JUAN DE MIRAFLORES</t>
  </si>
  <si>
    <t>VILLA MARIA DEL TRIUNFO</t>
  </si>
  <si>
    <t>LIMA</t>
  </si>
  <si>
    <t>SAN JUAN DE LURIGANCHO</t>
  </si>
  <si>
    <t>ANCON</t>
  </si>
  <si>
    <t>Hospitalización por Categoría Socio Económico
Mayo 2026
Gráfico Nº 23</t>
  </si>
  <si>
    <t>Villa Maria Del Triunfo</t>
  </si>
  <si>
    <t>Bellavista</t>
  </si>
  <si>
    <t xml:space="preserve">Primeras Causas de Morbilidad en Egresos Hospitalarios  Mayo 2026
 Gráfico Nº 26
</t>
  </si>
  <si>
    <t>INPE</t>
  </si>
  <si>
    <t xml:space="preserve">Egresos Hospitalarios por Pabellones y por Sexo
Mayo 2026
Gráfico Nº 27
</t>
  </si>
  <si>
    <t xml:space="preserve">Distribución de Egresos por Sexo Mayo 2026
Gráfico Nº 28
</t>
  </si>
  <si>
    <t xml:space="preserve"> Pabellon 4</t>
  </si>
  <si>
    <t xml:space="preserve">Numero de Egresos por Estancia y por Pabellones
Mayo 2026
Gráfico Nº 29
</t>
  </si>
  <si>
    <t xml:space="preserve">Frecuencia Acumulada de Egresos Hopitalarios
Años 2025 &amp; 2026
Mayo 2026
Gráfico Nº 30
</t>
  </si>
  <si>
    <t xml:space="preserve">Primeras Causas de Morbilidad
  Psiquiatría Adicciones - Pacientes Nuevos
Mayo 2026
Gráfico Nº 1
</t>
  </si>
  <si>
    <t>F79  - Retraso mental, no especificado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</si>
</sst>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7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4" borderId="0" xfId="0" applyFont="1" applyFill="1" applyAlignment="1">
      <alignment horizontal="center" vertical="center"/>
    </xf>
    <xf numFmtId="0" fontId="50" fillId="39" borderId="1" xfId="0" applyFont="1" applyFill="1" applyBorder="1"/>
    <xf numFmtId="0" fontId="0" fillId="0" borderId="1" xfId="0" applyBorder="1" applyAlignment="1">
      <alignment horizontal="center" vertical="center"/>
    </xf>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9"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Mayo 2026</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2025'!$B$67</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2025'!$A$68:$A$72</c:f>
              <c:strCache>
                <c:ptCount val="5"/>
                <c:pt idx="0">
                  <c:v>F60  - Trastornos específicos de la personalidad</c:v>
                </c:pt>
                <c:pt idx="1">
                  <c:v>F20  - Esquizofrenia</c:v>
                </c:pt>
                <c:pt idx="2">
                  <c:v>F42  - Trastorno obsesivo-compulsivo</c:v>
                </c:pt>
                <c:pt idx="3">
                  <c:v>F32  - Episodio depresivo</c:v>
                </c:pt>
                <c:pt idx="4">
                  <c:v>F41  - Otros trastornos de ansiedad</c:v>
                </c:pt>
              </c:strCache>
            </c:strRef>
          </c:cat>
          <c:val>
            <c:numRef>
              <c:f>'Sala Situacional 2025'!$B$68:$B$72</c:f>
              <c:numCache>
                <c:formatCode>General</c:formatCode>
                <c:ptCount val="5"/>
                <c:pt idx="0">
                  <c:v>14</c:v>
                </c:pt>
                <c:pt idx="1">
                  <c:v>11</c:v>
                </c:pt>
                <c:pt idx="2">
                  <c:v>9</c:v>
                </c:pt>
                <c:pt idx="3">
                  <c:v>8</c:v>
                </c:pt>
                <c:pt idx="4">
                  <c:v>7</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Mayo 2026</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2025'!$B$313</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2025'!$A$314:$A$318</c:f>
              <c:strCache>
                <c:ptCount val="5"/>
                <c:pt idx="0">
                  <c:v>San Miguel</c:v>
                </c:pt>
                <c:pt idx="1">
                  <c:v>Magdalena Del Mar</c:v>
                </c:pt>
                <c:pt idx="2">
                  <c:v>San Juan De Miraflores</c:v>
                </c:pt>
                <c:pt idx="3">
                  <c:v>San Juan De Lurigancho</c:v>
                </c:pt>
                <c:pt idx="4">
                  <c:v>Chorrillos</c:v>
                </c:pt>
              </c:strCache>
            </c:strRef>
          </c:cat>
          <c:val>
            <c:numRef>
              <c:f>'Sala Situacional 2025'!$B$314:$B$318</c:f>
              <c:numCache>
                <c:formatCode>General</c:formatCode>
                <c:ptCount val="5"/>
                <c:pt idx="0">
                  <c:v>102</c:v>
                </c:pt>
                <c:pt idx="1">
                  <c:v>71</c:v>
                </c:pt>
                <c:pt idx="2">
                  <c:v>67</c:v>
                </c:pt>
                <c:pt idx="3">
                  <c:v>62</c:v>
                </c:pt>
                <c:pt idx="4">
                  <c:v>40</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Mayo 2026</a:t>
            </a:r>
          </a:p>
          <a:p>
            <a:pPr>
              <a:defRPr sz="1000" b="1"/>
            </a:pPr>
            <a:r>
              <a:rPr lang="es-PE" sz="1000" b="1"/>
              <a:t>Gráfico Nº 11</a:t>
            </a:r>
          </a:p>
        </c:rich>
      </c:tx>
      <c:layout>
        <c:manualLayout>
          <c:xMode val="edge"/>
          <c:yMode val="edge"/>
          <c:x val="0.36138524487479629"/>
          <c:y val="3.5399986766360093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2025'!$B$347</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2025'!$A$348:$A$352</c:f>
              <c:strCache>
                <c:ptCount val="5"/>
                <c:pt idx="0">
                  <c:v>San Miguel</c:v>
                </c:pt>
                <c:pt idx="1">
                  <c:v>San Juan De Lurigancho</c:v>
                </c:pt>
                <c:pt idx="2">
                  <c:v>Chorrillos</c:v>
                </c:pt>
                <c:pt idx="3">
                  <c:v>Callao</c:v>
                </c:pt>
                <c:pt idx="4">
                  <c:v>Santiago De Surco</c:v>
                </c:pt>
              </c:strCache>
            </c:strRef>
          </c:cat>
          <c:val>
            <c:numRef>
              <c:f>'Sala Situacional 2025'!$B$348:$B$352</c:f>
              <c:numCache>
                <c:formatCode>General</c:formatCode>
                <c:ptCount val="5"/>
                <c:pt idx="0">
                  <c:v>231</c:v>
                </c:pt>
                <c:pt idx="1">
                  <c:v>210</c:v>
                </c:pt>
                <c:pt idx="2">
                  <c:v>185</c:v>
                </c:pt>
                <c:pt idx="3">
                  <c:v>171</c:v>
                </c:pt>
                <c:pt idx="4">
                  <c:v>161</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Mayo 2026</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2025'!$A$380:$A$384</c:f>
              <c:strCache>
                <c:ptCount val="5"/>
                <c:pt idx="0">
                  <c:v>San Miguel</c:v>
                </c:pt>
                <c:pt idx="1">
                  <c:v>San Juan De Lurigancho</c:v>
                </c:pt>
                <c:pt idx="2">
                  <c:v>Chorrillos</c:v>
                </c:pt>
                <c:pt idx="3">
                  <c:v>San Juan De Miraflores</c:v>
                </c:pt>
                <c:pt idx="4">
                  <c:v>Magdalena Del Mar</c:v>
                </c:pt>
              </c:strCache>
            </c:strRef>
          </c:cat>
          <c:val>
            <c:numRef>
              <c:f>'Sala Situacional 2025'!$B$380:$B$384</c:f>
              <c:numCache>
                <c:formatCode>General</c:formatCode>
                <c:ptCount val="5"/>
                <c:pt idx="0">
                  <c:v>344</c:v>
                </c:pt>
                <c:pt idx="1">
                  <c:v>282</c:v>
                </c:pt>
                <c:pt idx="2">
                  <c:v>232</c:v>
                </c:pt>
                <c:pt idx="3">
                  <c:v>228</c:v>
                </c:pt>
                <c:pt idx="4">
                  <c:v>228</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r>
              <a:rPr lang="es-PE" sz="1000" b="1" baseline="0"/>
              <a:t> Mayo 2026</a:t>
            </a:r>
            <a:endParaRPr lang="es-PE" sz="1000" b="1"/>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2025'!$B$442</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2025'!$A$443:$A$447</c:f>
              <c:strCache>
                <c:ptCount val="5"/>
                <c:pt idx="0">
                  <c:v>F60  - Trastornos específicos de la personalidad</c:v>
                </c:pt>
                <c:pt idx="1">
                  <c:v>F41  - Otros trastornos de ansiedad</c:v>
                </c:pt>
                <c:pt idx="2">
                  <c:v>F20  - Esquizofrenia</c:v>
                </c:pt>
                <c:pt idx="3">
                  <c:v>F31  - Trastorno afectivo bipolar</c:v>
                </c:pt>
                <c:pt idx="4">
                  <c:v>F32  - Episodio depresivo</c:v>
                </c:pt>
              </c:strCache>
            </c:strRef>
          </c:cat>
          <c:val>
            <c:numRef>
              <c:f>'Sala Situacional 2025'!$B$443:$B$447</c:f>
              <c:numCache>
                <c:formatCode>General</c:formatCode>
                <c:ptCount val="5"/>
                <c:pt idx="0">
                  <c:v>117</c:v>
                </c:pt>
                <c:pt idx="1">
                  <c:v>81</c:v>
                </c:pt>
                <c:pt idx="2">
                  <c:v>66</c:v>
                </c:pt>
                <c:pt idx="3">
                  <c:v>34</c:v>
                </c:pt>
                <c:pt idx="4">
                  <c:v>33</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Mayo</a:t>
            </a:r>
            <a:r>
              <a:rPr lang="es-PE" sz="1000" b="1" baseline="0"/>
              <a:t> 2026</a:t>
            </a:r>
            <a:endParaRPr lang="es-PE" sz="1000" b="1"/>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2025'!$B$477</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2025'!$A$478:$A$482</c:f>
              <c:strCache>
                <c:ptCount val="5"/>
                <c:pt idx="0">
                  <c:v>San Miguel</c:v>
                </c:pt>
                <c:pt idx="1">
                  <c:v>Magdalena Del Mar</c:v>
                </c:pt>
                <c:pt idx="2">
                  <c:v>Pueblo Libre</c:v>
                </c:pt>
                <c:pt idx="3">
                  <c:v>Chorrillos</c:v>
                </c:pt>
                <c:pt idx="4">
                  <c:v>Santiago De Surco</c:v>
                </c:pt>
              </c:strCache>
            </c:strRef>
          </c:cat>
          <c:val>
            <c:numRef>
              <c:f>'Sala Situacional 2025'!$B$478:$B$482</c:f>
              <c:numCache>
                <c:formatCode>General</c:formatCode>
                <c:ptCount val="5"/>
                <c:pt idx="0">
                  <c:v>46</c:v>
                </c:pt>
                <c:pt idx="1">
                  <c:v>37</c:v>
                </c:pt>
                <c:pt idx="2">
                  <c:v>36</c:v>
                </c:pt>
                <c:pt idx="3">
                  <c:v>36</c:v>
                </c:pt>
                <c:pt idx="4">
                  <c:v>29</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Mayo 2026</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2025'!$B$514</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2025'!$A$515:$A$519</c:f>
              <c:strCache>
                <c:ptCount val="5"/>
                <c:pt idx="0">
                  <c:v>CASADO(a)</c:v>
                </c:pt>
                <c:pt idx="1">
                  <c:v>CONVIVIENTE</c:v>
                </c:pt>
                <c:pt idx="2">
                  <c:v>DIVORCIADO(a)</c:v>
                </c:pt>
                <c:pt idx="3">
                  <c:v>SOLTERO(a)</c:v>
                </c:pt>
                <c:pt idx="4">
                  <c:v>VIUDO(a)</c:v>
                </c:pt>
              </c:strCache>
            </c:strRef>
          </c:cat>
          <c:val>
            <c:numRef>
              <c:f>'Sala Situacional 2025'!$B$515:$B$519</c:f>
              <c:numCache>
                <c:formatCode>General</c:formatCode>
                <c:ptCount val="5"/>
                <c:pt idx="0">
                  <c:v>45</c:v>
                </c:pt>
                <c:pt idx="1">
                  <c:v>20</c:v>
                </c:pt>
                <c:pt idx="2">
                  <c:v>11</c:v>
                </c:pt>
                <c:pt idx="3">
                  <c:v>273</c:v>
                </c:pt>
                <c:pt idx="4">
                  <c:v>3</c:v>
                </c:pt>
              </c:numCache>
            </c:numRef>
          </c:val>
          <c:extLst>
            <c:ext xmlns:c16="http://schemas.microsoft.com/office/drawing/2014/chart" uri="{C3380CC4-5D6E-409C-BE32-E72D297353CC}">
              <c16:uniqueId val="{00000006-5966-4996-8BA0-966AA70ECB69}"/>
            </c:ext>
          </c:extLst>
        </c:ser>
        <c:ser>
          <c:idx val="1"/>
          <c:order val="1"/>
          <c:tx>
            <c:strRef>
              <c:f>'Sala Situacional 2025'!$C$514</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2025'!$A$515:$A$519</c:f>
              <c:strCache>
                <c:ptCount val="5"/>
                <c:pt idx="0">
                  <c:v>CASADO(a)</c:v>
                </c:pt>
                <c:pt idx="1">
                  <c:v>CONVIVIENTE</c:v>
                </c:pt>
                <c:pt idx="2">
                  <c:v>DIVORCIADO(a)</c:v>
                </c:pt>
                <c:pt idx="3">
                  <c:v>SOLTERO(a)</c:v>
                </c:pt>
                <c:pt idx="4">
                  <c:v>VIUDO(a)</c:v>
                </c:pt>
              </c:strCache>
            </c:strRef>
          </c:cat>
          <c:val>
            <c:numRef>
              <c:f>'Sala Situacional 2025'!$C$515:$C$519</c:f>
              <c:numCache>
                <c:formatCode>General</c:formatCode>
                <c:ptCount val="5"/>
                <c:pt idx="0">
                  <c:v>16</c:v>
                </c:pt>
                <c:pt idx="1">
                  <c:v>3</c:v>
                </c:pt>
                <c:pt idx="2">
                  <c:v>3</c:v>
                </c:pt>
                <c:pt idx="3">
                  <c:v>155</c:v>
                </c:pt>
                <c:pt idx="4">
                  <c:v>0</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Mayo 2026</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2025'!$B$548</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2025'!$A$549:$A$550</c:f>
              <c:strCache>
                <c:ptCount val="2"/>
                <c:pt idx="0">
                  <c:v>Femenino</c:v>
                </c:pt>
                <c:pt idx="1">
                  <c:v>Masculino</c:v>
                </c:pt>
              </c:strCache>
            </c:strRef>
          </c:cat>
          <c:val>
            <c:numRef>
              <c:f>'Sala Situacional 2025'!$B$549:$B$550</c:f>
              <c:numCache>
                <c:formatCode>General</c:formatCode>
                <c:ptCount val="2"/>
                <c:pt idx="0">
                  <c:v>352</c:v>
                </c:pt>
                <c:pt idx="1">
                  <c:v>177</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Mayo 2026</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2025'!$A$584:$A$585</c:f>
              <c:strCache>
                <c:ptCount val="2"/>
                <c:pt idx="0">
                  <c:v>de 0 a 24 horas</c:v>
                </c:pt>
                <c:pt idx="1">
                  <c:v>de 25 a 72 horas</c:v>
                </c:pt>
              </c:strCache>
            </c:strRef>
          </c:cat>
          <c:val>
            <c:numRef>
              <c:f>'Sala Situacional 2025'!$B$584:$B$585</c:f>
              <c:numCache>
                <c:formatCode>General</c:formatCode>
                <c:ptCount val="2"/>
                <c:pt idx="0">
                  <c:v>305</c:v>
                </c:pt>
                <c:pt idx="1">
                  <c:v>47</c:v>
                </c:pt>
              </c:numCache>
            </c:numRef>
          </c:val>
          <c:extLst>
            <c:ext xmlns:c16="http://schemas.microsoft.com/office/drawing/2014/chart" uri="{C3380CC4-5D6E-409C-BE32-E72D297353CC}">
              <c16:uniqueId val="{00000006-7D74-4144-A1CB-841BD805230A}"/>
            </c:ext>
          </c:extLst>
        </c:ser>
        <c:ser>
          <c:idx val="1"/>
          <c:order val="1"/>
          <c:tx>
            <c:strRef>
              <c:f>'Sala Situacional 2025'!$C$583</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2025'!$A$584:$A$585</c:f>
              <c:strCache>
                <c:ptCount val="2"/>
                <c:pt idx="0">
                  <c:v>de 0 a 24 horas</c:v>
                </c:pt>
                <c:pt idx="1">
                  <c:v>de 25 a 72 horas</c:v>
                </c:pt>
              </c:strCache>
            </c:strRef>
          </c:cat>
          <c:val>
            <c:numRef>
              <c:f>'Sala Situacional 2025'!$C$584:$C$585</c:f>
              <c:numCache>
                <c:formatCode>General</c:formatCode>
                <c:ptCount val="2"/>
                <c:pt idx="0">
                  <c:v>160</c:v>
                </c:pt>
                <c:pt idx="1">
                  <c:v>17</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Mayo 2026</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2025'!$B$651</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2025'!$A$652:$A$656</c:f>
              <c:strCache>
                <c:ptCount val="5"/>
                <c:pt idx="0">
                  <c:v>F20 - ESQUIZOFRENIA</c:v>
                </c:pt>
                <c:pt idx="1">
                  <c:v>F19 - TRASTORNOS MENTALES Y DEL COMPORTAMIENTO DEBIDOS AL USO DE MULTIPLES D</c:v>
                </c:pt>
                <c:pt idx="2">
                  <c:v>F10 - TRASTORNOS MENTALES Y DEL COMPORTAMIENTO DEBIDOS AL USO DE ALCOHOL</c:v>
                </c:pt>
                <c:pt idx="3">
                  <c:v>F31 - TRASTORNO AFECTIVO BIPOLAR</c:v>
                </c:pt>
                <c:pt idx="4">
                  <c:v>F32 - EPISODIO DEPRESIVO</c:v>
                </c:pt>
              </c:strCache>
            </c:strRef>
          </c:cat>
          <c:val>
            <c:numRef>
              <c:f>'Sala Situacional 2025'!$B$652:$B$656</c:f>
              <c:numCache>
                <c:formatCode>General</c:formatCode>
                <c:ptCount val="5"/>
                <c:pt idx="0">
                  <c:v>1</c:v>
                </c:pt>
                <c:pt idx="1">
                  <c:v>0</c:v>
                </c:pt>
                <c:pt idx="2">
                  <c:v>0</c:v>
                </c:pt>
                <c:pt idx="3">
                  <c:v>0</c:v>
                </c:pt>
              </c:numCache>
            </c:numRef>
          </c:val>
          <c:extLst>
            <c:ext xmlns:c16="http://schemas.microsoft.com/office/drawing/2014/chart" uri="{C3380CC4-5D6E-409C-BE32-E72D297353CC}">
              <c16:uniqueId val="{00000006-385A-41AD-899C-8BEB503F3B5C}"/>
            </c:ext>
          </c:extLst>
        </c:ser>
        <c:ser>
          <c:idx val="2"/>
          <c:order val="1"/>
          <c:tx>
            <c:strRef>
              <c:f>'Sala Situacional 2025'!$C$651</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2025'!$A$652:$A$656</c:f>
              <c:strCache>
                <c:ptCount val="5"/>
                <c:pt idx="0">
                  <c:v>F20 - ESQUIZOFRENIA</c:v>
                </c:pt>
                <c:pt idx="1">
                  <c:v>F19 - TRASTORNOS MENTALES Y DEL COMPORTAMIENTO DEBIDOS AL USO DE MULTIPLES D</c:v>
                </c:pt>
                <c:pt idx="2">
                  <c:v>F10 - TRASTORNOS MENTALES Y DEL COMPORTAMIENTO DEBIDOS AL USO DE ALCOHOL</c:v>
                </c:pt>
                <c:pt idx="3">
                  <c:v>F31 - TRASTORNO AFECTIVO BIPOLAR</c:v>
                </c:pt>
                <c:pt idx="4">
                  <c:v>F32 - EPISODIO DEPRESIVO</c:v>
                </c:pt>
              </c:strCache>
            </c:strRef>
          </c:cat>
          <c:val>
            <c:numRef>
              <c:f>'Sala Situacional 2025'!$C$652:$C$656</c:f>
              <c:numCache>
                <c:formatCode>General</c:formatCode>
                <c:ptCount val="5"/>
                <c:pt idx="0">
                  <c:v>6</c:v>
                </c:pt>
                <c:pt idx="1">
                  <c:v>0</c:v>
                </c:pt>
                <c:pt idx="2">
                  <c:v>0</c:v>
                </c:pt>
                <c:pt idx="3">
                  <c:v>3</c:v>
                </c:pt>
                <c:pt idx="4">
                  <c:v>1</c:v>
                </c:pt>
              </c:numCache>
            </c:numRef>
          </c:val>
          <c:extLst>
            <c:ext xmlns:c16="http://schemas.microsoft.com/office/drawing/2014/chart" uri="{C3380CC4-5D6E-409C-BE32-E72D297353CC}">
              <c16:uniqueId val="{0000000C-385A-41AD-899C-8BEB503F3B5C}"/>
            </c:ext>
          </c:extLst>
        </c:ser>
        <c:ser>
          <c:idx val="4"/>
          <c:order val="2"/>
          <c:tx>
            <c:strRef>
              <c:f>'Sala Situacional 2025'!$D$651</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2025'!$A$652:$A$656</c:f>
              <c:strCache>
                <c:ptCount val="5"/>
                <c:pt idx="0">
                  <c:v>F20 - ESQUIZOFRENIA</c:v>
                </c:pt>
                <c:pt idx="1">
                  <c:v>F19 - TRASTORNOS MENTALES Y DEL COMPORTAMIENTO DEBIDOS AL USO DE MULTIPLES D</c:v>
                </c:pt>
                <c:pt idx="2">
                  <c:v>F10 - TRASTORNOS MENTALES Y DEL COMPORTAMIENTO DEBIDOS AL USO DE ALCOHOL</c:v>
                </c:pt>
                <c:pt idx="3">
                  <c:v>F31 - TRASTORNO AFECTIVO BIPOLAR</c:v>
                </c:pt>
                <c:pt idx="4">
                  <c:v>F32 - EPISODIO DEPRESIVO</c:v>
                </c:pt>
              </c:strCache>
            </c:strRef>
          </c:cat>
          <c:val>
            <c:numRef>
              <c:f>'Sala Situacional 2025'!$D$652:$D$656</c:f>
              <c:numCache>
                <c:formatCode>General</c:formatCode>
                <c:ptCount val="5"/>
                <c:pt idx="1">
                  <c:v>6</c:v>
                </c:pt>
                <c:pt idx="2">
                  <c:v>4</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Mayo 2026</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7741697951"/>
          <c:y val="0.10750039441791087"/>
          <c:w val="0.81405467258820163"/>
          <c:h val="0.74901625320787002"/>
        </c:manualLayout>
      </c:layout>
      <c:barChart>
        <c:barDir val="bar"/>
        <c:grouping val="clustered"/>
        <c:varyColors val="0"/>
        <c:ser>
          <c:idx val="0"/>
          <c:order val="0"/>
          <c:tx>
            <c:strRef>
              <c:f>'Sala Situacional 2025'!$B$683</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2025'!$A$684:$A$688</c:f>
              <c:strCache>
                <c:ptCount val="5"/>
                <c:pt idx="0">
                  <c:v>SECUNDARIA COMPLETA</c:v>
                </c:pt>
                <c:pt idx="1">
                  <c:v>SECUNDARIA INCOMPLETA</c:v>
                </c:pt>
                <c:pt idx="2">
                  <c:v>SUP.TEC.COMPLETA</c:v>
                </c:pt>
                <c:pt idx="3">
                  <c:v>UNIVERSITARIA INCOMPLETA</c:v>
                </c:pt>
                <c:pt idx="4">
                  <c:v>UNIVERSITARIA COMPLETA</c:v>
                </c:pt>
              </c:strCache>
            </c:strRef>
          </c:cat>
          <c:val>
            <c:numRef>
              <c:f>'Sala Situacional 2025'!$B$684:$B$688</c:f>
              <c:numCache>
                <c:formatCode>General</c:formatCode>
                <c:ptCount val="5"/>
                <c:pt idx="0">
                  <c:v>1</c:v>
                </c:pt>
                <c:pt idx="3">
                  <c:v>1</c:v>
                </c:pt>
              </c:numCache>
            </c:numRef>
          </c:val>
          <c:extLst>
            <c:ext xmlns:c16="http://schemas.microsoft.com/office/drawing/2014/chart" uri="{C3380CC4-5D6E-409C-BE32-E72D297353CC}">
              <c16:uniqueId val="{00000008-31FB-4177-B3D8-94A053EAE9AE}"/>
            </c:ext>
          </c:extLst>
        </c:ser>
        <c:ser>
          <c:idx val="1"/>
          <c:order val="1"/>
          <c:tx>
            <c:strRef>
              <c:f>'Sala Situacional 2025'!$C$683</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2025'!$A$684:$A$688</c:f>
              <c:strCache>
                <c:ptCount val="5"/>
                <c:pt idx="0">
                  <c:v>SECUNDARIA COMPLETA</c:v>
                </c:pt>
                <c:pt idx="1">
                  <c:v>SECUNDARIA INCOMPLETA</c:v>
                </c:pt>
                <c:pt idx="2">
                  <c:v>SUP.TEC.COMPLETA</c:v>
                </c:pt>
                <c:pt idx="3">
                  <c:v>UNIVERSITARIA INCOMPLETA</c:v>
                </c:pt>
                <c:pt idx="4">
                  <c:v>UNIVERSITARIA COMPLETA</c:v>
                </c:pt>
              </c:strCache>
            </c:strRef>
          </c:cat>
          <c:val>
            <c:numRef>
              <c:f>'Sala Situacional 2025'!$C$684:$C$688</c:f>
              <c:numCache>
                <c:formatCode>General</c:formatCode>
                <c:ptCount val="5"/>
                <c:pt idx="0">
                  <c:v>6</c:v>
                </c:pt>
                <c:pt idx="1">
                  <c:v>4</c:v>
                </c:pt>
                <c:pt idx="4">
                  <c:v>1</c:v>
                </c:pt>
              </c:numCache>
            </c:numRef>
          </c:val>
          <c:extLst>
            <c:ext xmlns:c16="http://schemas.microsoft.com/office/drawing/2014/chart" uri="{C3380CC4-5D6E-409C-BE32-E72D297353CC}">
              <c16:uniqueId val="{00000010-31FB-4177-B3D8-94A053EAE9AE}"/>
            </c:ext>
          </c:extLst>
        </c:ser>
        <c:ser>
          <c:idx val="2"/>
          <c:order val="2"/>
          <c:tx>
            <c:strRef>
              <c:f>'Sala Situacional 2025'!$D$683</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2025'!$A$684:$A$688</c:f>
              <c:strCache>
                <c:ptCount val="5"/>
                <c:pt idx="0">
                  <c:v>SECUNDARIA COMPLETA</c:v>
                </c:pt>
                <c:pt idx="1">
                  <c:v>SECUNDARIA INCOMPLETA</c:v>
                </c:pt>
                <c:pt idx="2">
                  <c:v>SUP.TEC.COMPLETA</c:v>
                </c:pt>
                <c:pt idx="3">
                  <c:v>UNIVERSITARIA INCOMPLETA</c:v>
                </c:pt>
                <c:pt idx="4">
                  <c:v>UNIVERSITARIA COMPLETA</c:v>
                </c:pt>
              </c:strCache>
            </c:strRef>
          </c:cat>
          <c:val>
            <c:numRef>
              <c:f>'Sala Situacional 2025'!$D$684:$D$688</c:f>
              <c:numCache>
                <c:formatCode>General</c:formatCode>
                <c:ptCount val="5"/>
                <c:pt idx="0">
                  <c:v>7</c:v>
                </c:pt>
                <c:pt idx="1">
                  <c:v>1</c:v>
                </c:pt>
                <c:pt idx="2">
                  <c:v>3</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Mayo 2026</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2025'!$A$5:$A$9</c:f>
              <c:strCache>
                <c:ptCount val="5"/>
                <c:pt idx="0">
                  <c:v>F19  - Trastornos mentales y del comportamiento debidos al uso de múltiples drogas y al uso de otras sustancias psicoactivas</c:v>
                </c:pt>
                <c:pt idx="1">
                  <c:v>F10  - Trastornos mentales y del comportamiento debidos al uso de alcohol</c:v>
                </c:pt>
                <c:pt idx="2">
                  <c:v>F14  - Trastornos mentales y del comportamiento debidos al uso de cocaína</c:v>
                </c:pt>
                <c:pt idx="3">
                  <c:v>F12  - Trastornos mentales y del comportamiento debidos al uso de cannabinoides</c:v>
                </c:pt>
                <c:pt idx="4">
                  <c:v>F13  - Trastornos mentales y del comportamiento debidos al uso de sedantes o hipnóticos</c:v>
                </c:pt>
              </c:strCache>
            </c:strRef>
          </c:cat>
          <c:val>
            <c:numRef>
              <c:f>'Sala Situacional 2025'!$B$5:$B$9</c:f>
              <c:numCache>
                <c:formatCode>General</c:formatCode>
                <c:ptCount val="5"/>
                <c:pt idx="0">
                  <c:v>5</c:v>
                </c:pt>
                <c:pt idx="1">
                  <c:v>3</c:v>
                </c:pt>
                <c:pt idx="2">
                  <c:v>2</c:v>
                </c:pt>
                <c:pt idx="3">
                  <c:v>1</c:v>
                </c:pt>
                <c:pt idx="4">
                  <c:v>1</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Mayo 2026</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2025'!$B$717</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2025'!$A$718:$A$722</c:f>
              <c:strCache>
                <c:ptCount val="5"/>
                <c:pt idx="0">
                  <c:v>SAN JUAN DE MIRAFLORES</c:v>
                </c:pt>
                <c:pt idx="1">
                  <c:v>VILLA MARIA DEL TRIUNFO</c:v>
                </c:pt>
                <c:pt idx="2">
                  <c:v>LIMA</c:v>
                </c:pt>
                <c:pt idx="3">
                  <c:v>SAN JUAN DE LURIGANCHO</c:v>
                </c:pt>
                <c:pt idx="4">
                  <c:v>ANCON</c:v>
                </c:pt>
              </c:strCache>
            </c:strRef>
          </c:cat>
          <c:val>
            <c:numRef>
              <c:f>'Sala Situacional 2025'!$B$718:$B$722</c:f>
              <c:numCache>
                <c:formatCode>General</c:formatCode>
                <c:ptCount val="5"/>
                <c:pt idx="2">
                  <c:v>1</c:v>
                </c:pt>
              </c:numCache>
            </c:numRef>
          </c:val>
          <c:extLst>
            <c:ext xmlns:c16="http://schemas.microsoft.com/office/drawing/2014/chart" uri="{C3380CC4-5D6E-409C-BE32-E72D297353CC}">
              <c16:uniqueId val="{00000005-D548-4A54-A464-7FB163C3E3A7}"/>
            </c:ext>
          </c:extLst>
        </c:ser>
        <c:ser>
          <c:idx val="2"/>
          <c:order val="1"/>
          <c:tx>
            <c:strRef>
              <c:f>'Sala Situacional 2025'!$C$717</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2025'!$A$718:$A$722</c:f>
              <c:strCache>
                <c:ptCount val="5"/>
                <c:pt idx="0">
                  <c:v>SAN JUAN DE MIRAFLORES</c:v>
                </c:pt>
                <c:pt idx="1">
                  <c:v>VILLA MARIA DEL TRIUNFO</c:v>
                </c:pt>
                <c:pt idx="2">
                  <c:v>LIMA</c:v>
                </c:pt>
                <c:pt idx="3">
                  <c:v>SAN JUAN DE LURIGANCHO</c:v>
                </c:pt>
                <c:pt idx="4">
                  <c:v>ANCON</c:v>
                </c:pt>
              </c:strCache>
            </c:strRef>
          </c:cat>
          <c:val>
            <c:numRef>
              <c:f>'Sala Situacional 2025'!$C$718:$C$722</c:f>
              <c:numCache>
                <c:formatCode>General</c:formatCode>
                <c:ptCount val="5"/>
                <c:pt idx="0">
                  <c:v>2</c:v>
                </c:pt>
                <c:pt idx="1">
                  <c:v>2</c:v>
                </c:pt>
                <c:pt idx="2">
                  <c:v>2</c:v>
                </c:pt>
                <c:pt idx="4">
                  <c:v>1</c:v>
                </c:pt>
              </c:numCache>
            </c:numRef>
          </c:val>
          <c:extLst>
            <c:ext xmlns:c16="http://schemas.microsoft.com/office/drawing/2014/chart" uri="{C3380CC4-5D6E-409C-BE32-E72D297353CC}">
              <c16:uniqueId val="{0000000A-D548-4A54-A464-7FB163C3E3A7}"/>
            </c:ext>
          </c:extLst>
        </c:ser>
        <c:ser>
          <c:idx val="3"/>
          <c:order val="2"/>
          <c:tx>
            <c:strRef>
              <c:f>'Sala Situacional 2025'!$D$717</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2025'!$A$718:$A$722</c:f>
              <c:strCache>
                <c:ptCount val="5"/>
                <c:pt idx="0">
                  <c:v>SAN JUAN DE MIRAFLORES</c:v>
                </c:pt>
                <c:pt idx="1">
                  <c:v>VILLA MARIA DEL TRIUNFO</c:v>
                </c:pt>
                <c:pt idx="2">
                  <c:v>LIMA</c:v>
                </c:pt>
                <c:pt idx="3">
                  <c:v>SAN JUAN DE LURIGANCHO</c:v>
                </c:pt>
                <c:pt idx="4">
                  <c:v>ANCON</c:v>
                </c:pt>
              </c:strCache>
            </c:strRef>
          </c:cat>
          <c:val>
            <c:numRef>
              <c:f>'Sala Situacional 2025'!$D$718:$D$722</c:f>
              <c:numCache>
                <c:formatCode>General</c:formatCode>
                <c:ptCount val="5"/>
                <c:pt idx="0">
                  <c:v>1</c:v>
                </c:pt>
                <c:pt idx="1">
                  <c:v>1</c:v>
                </c:pt>
                <c:pt idx="3">
                  <c:v>2</c:v>
                </c:pt>
                <c:pt idx="4">
                  <c:v>1</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Mayo 2026</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2025'!$A$753</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2025'!$B$752:$E$752</c:f>
              <c:strCache>
                <c:ptCount val="4"/>
                <c:pt idx="0">
                  <c:v>Pabellón 1</c:v>
                </c:pt>
                <c:pt idx="1">
                  <c:v>Pabellón 20</c:v>
                </c:pt>
                <c:pt idx="2">
                  <c:v>Pabellón 18</c:v>
                </c:pt>
                <c:pt idx="3">
                  <c:v>Pabellón 04</c:v>
                </c:pt>
              </c:strCache>
            </c:strRef>
          </c:cat>
          <c:val>
            <c:numRef>
              <c:f>'Sala Situacional 2025'!$B$753:$E$753</c:f>
              <c:numCache>
                <c:formatCode>General</c:formatCode>
                <c:ptCount val="4"/>
                <c:pt idx="0">
                  <c:v>2</c:v>
                </c:pt>
                <c:pt idx="1">
                  <c:v>11</c:v>
                </c:pt>
                <c:pt idx="2">
                  <c:v>11</c:v>
                </c:pt>
                <c:pt idx="3">
                  <c:v>1</c:v>
                </c:pt>
              </c:numCache>
            </c:numRef>
          </c:val>
          <c:extLst>
            <c:ext xmlns:c16="http://schemas.microsoft.com/office/drawing/2014/chart" uri="{C3380CC4-5D6E-409C-BE32-E72D297353CC}">
              <c16:uniqueId val="{00000003-CAB4-42B4-82D9-DEC3D95AFDEF}"/>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6047786536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2025 &amp; 2026</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2025'!$B$787</c:f>
              <c:strCache>
                <c:ptCount val="1"/>
                <c:pt idx="0">
                  <c:v>Año 2025</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2025'!$A$788:$A$799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2025'!$B$788:$B$799</c:f>
              <c:numCache>
                <c:formatCode>General</c:formatCode>
                <c:ptCount val="12"/>
                <c:pt idx="0">
                  <c:v>28</c:v>
                </c:pt>
                <c:pt idx="1">
                  <c:v>23</c:v>
                </c:pt>
                <c:pt idx="2">
                  <c:v>27</c:v>
                </c:pt>
                <c:pt idx="3">
                  <c:v>23</c:v>
                </c:pt>
                <c:pt idx="4">
                  <c:v>34</c:v>
                </c:pt>
                <c:pt idx="5">
                  <c:v>34</c:v>
                </c:pt>
                <c:pt idx="6">
                  <c:v>29</c:v>
                </c:pt>
                <c:pt idx="7">
                  <c:v>29</c:v>
                </c:pt>
                <c:pt idx="8">
                  <c:v>26</c:v>
                </c:pt>
                <c:pt idx="9">
                  <c:v>24</c:v>
                </c:pt>
                <c:pt idx="10">
                  <c:v>27</c:v>
                </c:pt>
                <c:pt idx="11">
                  <c:v>24</c:v>
                </c:pt>
              </c:numCache>
            </c:numRef>
          </c:val>
          <c:smooth val="0"/>
          <c:extLst>
            <c:ext xmlns:c16="http://schemas.microsoft.com/office/drawing/2014/chart" uri="{C3380CC4-5D6E-409C-BE32-E72D297353CC}">
              <c16:uniqueId val="{0000000C-10B8-4813-A87D-F10A16C32E0D}"/>
            </c:ext>
          </c:extLst>
        </c:ser>
        <c:ser>
          <c:idx val="1"/>
          <c:order val="1"/>
          <c:tx>
            <c:strRef>
              <c:f>'Sala Situacional 2025'!$C$787</c:f>
              <c:strCache>
                <c:ptCount val="1"/>
                <c:pt idx="0">
                  <c:v>Año 2026</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2025'!$A$788:$A$799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2025'!$C$788:$C$799</c:f>
              <c:numCache>
                <c:formatCode>General</c:formatCode>
                <c:ptCount val="12"/>
                <c:pt idx="0">
                  <c:v>25</c:v>
                </c:pt>
                <c:pt idx="1">
                  <c:v>34</c:v>
                </c:pt>
                <c:pt idx="2">
                  <c:v>22</c:v>
                </c:pt>
                <c:pt idx="3">
                  <c:v>28</c:v>
                </c:pt>
                <c:pt idx="4">
                  <c:v>25</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Mayo 2026</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2025'!$B$820</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2025'!$A$821:$A$825</c:f>
              <c:strCache>
                <c:ptCount val="5"/>
                <c:pt idx="0">
                  <c:v>San Juan De Lurigancho</c:v>
                </c:pt>
                <c:pt idx="1">
                  <c:v>Villa Maria Del Triunfo</c:v>
                </c:pt>
                <c:pt idx="2">
                  <c:v>San Juan De Miraflores</c:v>
                </c:pt>
                <c:pt idx="3">
                  <c:v>Bellavista</c:v>
                </c:pt>
                <c:pt idx="4">
                  <c:v>Miraflores</c:v>
                </c:pt>
              </c:strCache>
            </c:strRef>
          </c:cat>
          <c:val>
            <c:numRef>
              <c:f>'Sala Situacional 2025'!$B$821:$B$825</c:f>
              <c:numCache>
                <c:formatCode>General</c:formatCode>
                <c:ptCount val="5"/>
                <c:pt idx="0">
                  <c:v>1</c:v>
                </c:pt>
                <c:pt idx="1">
                  <c:v>3</c:v>
                </c:pt>
                <c:pt idx="3">
                  <c:v>2</c:v>
                </c:pt>
                <c:pt idx="4">
                  <c:v>2</c:v>
                </c:pt>
              </c:numCache>
            </c:numRef>
          </c:val>
          <c:extLst>
            <c:ext xmlns:c16="http://schemas.microsoft.com/office/drawing/2014/chart" uri="{C3380CC4-5D6E-409C-BE32-E72D297353CC}">
              <c16:uniqueId val="{00000005-E6DC-428E-A03A-071C8CBBA2CF}"/>
            </c:ext>
          </c:extLst>
        </c:ser>
        <c:ser>
          <c:idx val="1"/>
          <c:order val="1"/>
          <c:tx>
            <c:strRef>
              <c:f>'Sala Situacional 2025'!$C$820</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2025'!$A$821:$A$825</c:f>
              <c:strCache>
                <c:ptCount val="5"/>
                <c:pt idx="0">
                  <c:v>San Juan De Lurigancho</c:v>
                </c:pt>
                <c:pt idx="1">
                  <c:v>Villa Maria Del Triunfo</c:v>
                </c:pt>
                <c:pt idx="2">
                  <c:v>San Juan De Miraflores</c:v>
                </c:pt>
                <c:pt idx="3">
                  <c:v>Bellavista</c:v>
                </c:pt>
                <c:pt idx="4">
                  <c:v>Miraflores</c:v>
                </c:pt>
              </c:strCache>
            </c:strRef>
          </c:cat>
          <c:val>
            <c:numRef>
              <c:f>'Sala Situacional 2025'!$C$821:$C$825</c:f>
              <c:numCache>
                <c:formatCode>General</c:formatCode>
                <c:ptCount val="5"/>
                <c:pt idx="0">
                  <c:v>3</c:v>
                </c:pt>
                <c:pt idx="1">
                  <c:v>1</c:v>
                </c:pt>
                <c:pt idx="2">
                  <c:v>3</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Mayo 2026</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2025'!$B$856</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2025'!$A$857:$A$861</c:f>
              <c:strCache>
                <c:ptCount val="5"/>
                <c:pt idx="0">
                  <c:v>F20 Esquizofrenia.</c:v>
                </c:pt>
                <c:pt idx="1">
                  <c:v>F31 Trastorno bipolar.</c:v>
                </c:pt>
                <c:pt idx="2">
                  <c:v>F19 Trastornos mentales y del comportamiento debidos al consumo de múltiples drogas o de otras sustancias psicotropas.</c:v>
                </c:pt>
                <c:pt idx="3">
                  <c:v>F25 Trastornos esquizoafectivos.</c:v>
                </c:pt>
                <c:pt idx="4">
                  <c:v>F10 Trastornos mentales y del comportamiento debidos al consumo de alcohol.</c:v>
                </c:pt>
              </c:strCache>
            </c:strRef>
          </c:cat>
          <c:val>
            <c:numRef>
              <c:f>'Sala Situacional 2025'!$B$857:$B$861</c:f>
              <c:numCache>
                <c:formatCode>General</c:formatCode>
                <c:ptCount val="5"/>
                <c:pt idx="0">
                  <c:v>4</c:v>
                </c:pt>
                <c:pt idx="1">
                  <c:v>7</c:v>
                </c:pt>
                <c:pt idx="2">
                  <c:v>0</c:v>
                </c:pt>
                <c:pt idx="3">
                  <c:v>2</c:v>
                </c:pt>
                <c:pt idx="4">
                  <c:v>0</c:v>
                </c:pt>
              </c:numCache>
            </c:numRef>
          </c:val>
          <c:extLst>
            <c:ext xmlns:c16="http://schemas.microsoft.com/office/drawing/2014/chart" uri="{C3380CC4-5D6E-409C-BE32-E72D297353CC}">
              <c16:uniqueId val="{00000006-10D2-44DE-A35C-045E0845E842}"/>
            </c:ext>
          </c:extLst>
        </c:ser>
        <c:ser>
          <c:idx val="1"/>
          <c:order val="1"/>
          <c:tx>
            <c:strRef>
              <c:f>'Sala Situacional 2025'!$C$856</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2025'!$A$857:$A$861</c:f>
              <c:strCache>
                <c:ptCount val="5"/>
                <c:pt idx="0">
                  <c:v>F20 Esquizofrenia.</c:v>
                </c:pt>
                <c:pt idx="1">
                  <c:v>F31 Trastorno bipolar.</c:v>
                </c:pt>
                <c:pt idx="2">
                  <c:v>F19 Trastornos mentales y del comportamiento debidos al consumo de múltiples drogas o de otras sustancias psicotropas.</c:v>
                </c:pt>
                <c:pt idx="3">
                  <c:v>F25 Trastornos esquizoafectivos.</c:v>
                </c:pt>
                <c:pt idx="4">
                  <c:v>F10 Trastornos mentales y del comportamiento debidos al consumo de alcohol.</c:v>
                </c:pt>
              </c:strCache>
            </c:strRef>
          </c:cat>
          <c:val>
            <c:numRef>
              <c:f>'Sala Situacional 2025'!$C$857:$C$861</c:f>
              <c:numCache>
                <c:formatCode>General</c:formatCode>
                <c:ptCount val="5"/>
                <c:pt idx="0">
                  <c:v>6</c:v>
                </c:pt>
                <c:pt idx="1">
                  <c:v>2</c:v>
                </c:pt>
                <c:pt idx="2">
                  <c:v>5</c:v>
                </c:pt>
                <c:pt idx="3">
                  <c:v>1</c:v>
                </c:pt>
                <c:pt idx="4">
                  <c:v>2</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Mayo 2026 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2025'!$B$890</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2025'!$A$891:$A$895</c:f>
              <c:strCache>
                <c:ptCount val="5"/>
                <c:pt idx="0">
                  <c:v> Pabellon 1</c:v>
                </c:pt>
                <c:pt idx="1">
                  <c:v> Pabellon 2</c:v>
                </c:pt>
                <c:pt idx="2">
                  <c:v> Pabellon 18</c:v>
                </c:pt>
                <c:pt idx="3">
                  <c:v> Pabellon 20</c:v>
                </c:pt>
                <c:pt idx="4">
                  <c:v>INPE</c:v>
                </c:pt>
              </c:strCache>
            </c:strRef>
          </c:cat>
          <c:val>
            <c:numRef>
              <c:f>'Sala Situacional 2025'!$B$891:$B$895</c:f>
              <c:numCache>
                <c:formatCode>General</c:formatCode>
                <c:ptCount val="5"/>
                <c:pt idx="3">
                  <c:v>16</c:v>
                </c:pt>
              </c:numCache>
            </c:numRef>
          </c:val>
          <c:extLst>
            <c:ext xmlns:c16="http://schemas.microsoft.com/office/drawing/2014/chart" uri="{C3380CC4-5D6E-409C-BE32-E72D297353CC}">
              <c16:uniqueId val="{00000006-54EC-4226-894D-12FA05E98559}"/>
            </c:ext>
          </c:extLst>
        </c:ser>
        <c:ser>
          <c:idx val="1"/>
          <c:order val="1"/>
          <c:tx>
            <c:strRef>
              <c:f>'Sala Situacional 2025'!$C$890</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2025'!$A$891:$A$895</c:f>
              <c:strCache>
                <c:ptCount val="5"/>
                <c:pt idx="0">
                  <c:v> Pabellon 1</c:v>
                </c:pt>
                <c:pt idx="1">
                  <c:v> Pabellon 2</c:v>
                </c:pt>
                <c:pt idx="2">
                  <c:v> Pabellon 18</c:v>
                </c:pt>
                <c:pt idx="3">
                  <c:v> Pabellon 20</c:v>
                </c:pt>
                <c:pt idx="4">
                  <c:v>INPE</c:v>
                </c:pt>
              </c:strCache>
            </c:strRef>
          </c:cat>
          <c:val>
            <c:numRef>
              <c:f>'Sala Situacional 2025'!$C$891:$C$895</c:f>
              <c:numCache>
                <c:formatCode>General</c:formatCode>
                <c:ptCount val="5"/>
                <c:pt idx="0">
                  <c:v>6</c:v>
                </c:pt>
                <c:pt idx="1">
                  <c:v>2</c:v>
                </c:pt>
                <c:pt idx="2">
                  <c:v>10</c:v>
                </c:pt>
                <c:pt idx="4">
                  <c:v>1</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Mayo 2026</a:t>
            </a:r>
            <a:endParaRPr lang="es-PE" sz="1000" b="1"/>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2025'!$B$962</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2025'!$A$963:$A$966</c:f>
              <c:strCache>
                <c:ptCount val="4"/>
                <c:pt idx="0">
                  <c:v> Pabellon 1</c:v>
                </c:pt>
                <c:pt idx="1">
                  <c:v> Pabellon 4</c:v>
                </c:pt>
                <c:pt idx="2">
                  <c:v> Pabellon 18</c:v>
                </c:pt>
                <c:pt idx="3">
                  <c:v> Pabellon 20</c:v>
                </c:pt>
              </c:strCache>
            </c:strRef>
          </c:cat>
          <c:val>
            <c:numRef>
              <c:f>'Sala Situacional 2025'!$B$963:$B$966</c:f>
              <c:numCache>
                <c:formatCode>General</c:formatCode>
                <c:ptCount val="4"/>
                <c:pt idx="0">
                  <c:v>4</c:v>
                </c:pt>
                <c:pt idx="2">
                  <c:v>7</c:v>
                </c:pt>
                <c:pt idx="3">
                  <c:v>14</c:v>
                </c:pt>
              </c:numCache>
            </c:numRef>
          </c:val>
          <c:extLst>
            <c:ext xmlns:c16="http://schemas.microsoft.com/office/drawing/2014/chart" uri="{C3380CC4-5D6E-409C-BE32-E72D297353CC}">
              <c16:uniqueId val="{00000007-FD37-41AB-B8EE-A2AB2E400F18}"/>
            </c:ext>
          </c:extLst>
        </c:ser>
        <c:ser>
          <c:idx val="2"/>
          <c:order val="1"/>
          <c:tx>
            <c:strRef>
              <c:f>'Sala Situacional 2025'!$C$962</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2025'!$A$963:$A$966</c:f>
              <c:strCache>
                <c:ptCount val="4"/>
                <c:pt idx="0">
                  <c:v> Pabellon 1</c:v>
                </c:pt>
                <c:pt idx="1">
                  <c:v> Pabellon 4</c:v>
                </c:pt>
                <c:pt idx="2">
                  <c:v> Pabellon 18</c:v>
                </c:pt>
                <c:pt idx="3">
                  <c:v> Pabellon 20</c:v>
                </c:pt>
              </c:strCache>
            </c:strRef>
          </c:cat>
          <c:val>
            <c:numRef>
              <c:f>'Sala Situacional 2025'!$C$963:$C$966</c:f>
              <c:numCache>
                <c:formatCode>General</c:formatCode>
                <c:ptCount val="4"/>
                <c:pt idx="0">
                  <c:v>2</c:v>
                </c:pt>
                <c:pt idx="1">
                  <c:v>1</c:v>
                </c:pt>
                <c:pt idx="2">
                  <c:v>2</c:v>
                </c:pt>
                <c:pt idx="3">
                  <c:v>1</c:v>
                </c:pt>
              </c:numCache>
            </c:numRef>
          </c:val>
          <c:extLst>
            <c:ext xmlns:c16="http://schemas.microsoft.com/office/drawing/2014/chart" uri="{C3380CC4-5D6E-409C-BE32-E72D297353CC}">
              <c16:uniqueId val="{00000011-FD37-41AB-B8EE-A2AB2E400F18}"/>
            </c:ext>
          </c:extLst>
        </c:ser>
        <c:ser>
          <c:idx val="1"/>
          <c:order val="2"/>
          <c:tx>
            <c:strRef>
              <c:f>'Sala Situacional 2025'!$D$962</c:f>
              <c:strCache>
                <c:ptCount val="1"/>
                <c:pt idx="0">
                  <c:v>Mayor a 180 Dias</c:v>
                </c:pt>
              </c:strCache>
            </c:strRef>
          </c:tx>
          <c:spPr>
            <a:solidFill>
              <a:srgbClr val="FFFF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2025'!$A$963:$A$966</c:f>
              <c:strCache>
                <c:ptCount val="4"/>
                <c:pt idx="0">
                  <c:v> Pabellon 1</c:v>
                </c:pt>
                <c:pt idx="1">
                  <c:v> Pabellon 4</c:v>
                </c:pt>
                <c:pt idx="2">
                  <c:v> Pabellon 18</c:v>
                </c:pt>
                <c:pt idx="3">
                  <c:v> Pabellon 20</c:v>
                </c:pt>
              </c:strCache>
            </c:strRef>
          </c:cat>
          <c:val>
            <c:numRef>
              <c:f>'Sala Situacional 2025'!$D$963:$D$966</c:f>
              <c:numCache>
                <c:formatCode>General</c:formatCode>
                <c:ptCount val="4"/>
                <c:pt idx="1">
                  <c:v>1</c:v>
                </c:pt>
                <c:pt idx="2">
                  <c:v>1</c:v>
                </c:pt>
                <c:pt idx="3">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2025 &amp; 2026</a:t>
            </a:r>
          </a:p>
          <a:p>
            <a:pPr>
              <a:defRPr sz="1000" b="1"/>
            </a:pPr>
            <a:r>
              <a:rPr lang="es-PE" sz="1000" b="1" baseline="0"/>
              <a:t>Mayo 2026</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2025'!$B$998</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2025'!$A$999:$A$1010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2025'!$B$999:$B$1010</c:f>
              <c:numCache>
                <c:formatCode>General</c:formatCode>
                <c:ptCount val="12"/>
                <c:pt idx="0">
                  <c:v>30</c:v>
                </c:pt>
                <c:pt idx="1">
                  <c:v>20</c:v>
                </c:pt>
                <c:pt idx="2">
                  <c:v>27</c:v>
                </c:pt>
                <c:pt idx="3">
                  <c:v>26</c:v>
                </c:pt>
                <c:pt idx="4">
                  <c:v>25</c:v>
                </c:pt>
                <c:pt idx="5">
                  <c:v>35</c:v>
                </c:pt>
                <c:pt idx="6">
                  <c:v>22</c:v>
                </c:pt>
                <c:pt idx="7">
                  <c:v>34</c:v>
                </c:pt>
                <c:pt idx="8">
                  <c:v>32</c:v>
                </c:pt>
                <c:pt idx="9">
                  <c:v>28</c:v>
                </c:pt>
                <c:pt idx="10">
                  <c:v>28</c:v>
                </c:pt>
                <c:pt idx="11">
                  <c:v>24</c:v>
                </c:pt>
              </c:numCache>
            </c:numRef>
          </c:val>
          <c:smooth val="0"/>
          <c:extLst>
            <c:ext xmlns:c16="http://schemas.microsoft.com/office/drawing/2014/chart" uri="{C3380CC4-5D6E-409C-BE32-E72D297353CC}">
              <c16:uniqueId val="{0000000C-5C6B-4A9C-8408-CFB396A3E071}"/>
            </c:ext>
          </c:extLst>
        </c:ser>
        <c:ser>
          <c:idx val="1"/>
          <c:order val="1"/>
          <c:tx>
            <c:strRef>
              <c:f>'Sala Situacional 2025'!$C$998</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2025'!$A$999:$A$1010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2025'!$C$999:$C$1010</c:f>
              <c:numCache>
                <c:formatCode>General</c:formatCode>
                <c:ptCount val="12"/>
                <c:pt idx="0">
                  <c:v>22</c:v>
                </c:pt>
                <c:pt idx="1">
                  <c:v>28</c:v>
                </c:pt>
                <c:pt idx="2">
                  <c:v>24</c:v>
                </c:pt>
                <c:pt idx="3">
                  <c:v>29</c:v>
                </c:pt>
                <c:pt idx="4">
                  <c:v>35</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Mayo 2026</a:t>
            </a:r>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2025'!$B$926</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2025'!$A$927:$A$928</c:f>
              <c:strCache>
                <c:ptCount val="2"/>
                <c:pt idx="0">
                  <c:v>Femenino</c:v>
                </c:pt>
                <c:pt idx="1">
                  <c:v>Masculino</c:v>
                </c:pt>
              </c:strCache>
            </c:strRef>
          </c:cat>
          <c:val>
            <c:numRef>
              <c:f>'Sala Situacional 2025'!$B$927:$B$928</c:f>
              <c:numCache>
                <c:formatCode>General</c:formatCode>
                <c:ptCount val="2"/>
                <c:pt idx="0">
                  <c:v>16</c:v>
                </c:pt>
                <c:pt idx="1">
                  <c:v>19</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2025 &amp; 2026</a:t>
            </a:r>
          </a:p>
          <a:p>
            <a:pPr>
              <a:defRPr sz="1000" b="1"/>
            </a:pPr>
            <a:r>
              <a:rPr lang="es-PE" sz="1000" b="1"/>
              <a:t>Mayo 2026</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2025'!$B$409</c:f>
              <c:strCache>
                <c:ptCount val="1"/>
                <c:pt idx="0">
                  <c:v>Año 2025</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2025'!$A$410:$A$421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2025'!$B$410:$B$421</c:f>
              <c:numCache>
                <c:formatCode>General</c:formatCode>
                <c:ptCount val="12"/>
                <c:pt idx="0">
                  <c:v>4296</c:v>
                </c:pt>
                <c:pt idx="1">
                  <c:v>4173</c:v>
                </c:pt>
                <c:pt idx="2">
                  <c:v>4185</c:v>
                </c:pt>
                <c:pt idx="3">
                  <c:v>4036</c:v>
                </c:pt>
                <c:pt idx="4">
                  <c:v>4308</c:v>
                </c:pt>
                <c:pt idx="5">
                  <c:v>4260</c:v>
                </c:pt>
                <c:pt idx="6">
                  <c:v>4555</c:v>
                </c:pt>
                <c:pt idx="7">
                  <c:v>4616</c:v>
                </c:pt>
                <c:pt idx="8">
                  <c:v>4895</c:v>
                </c:pt>
                <c:pt idx="9">
                  <c:v>5264</c:v>
                </c:pt>
                <c:pt idx="10">
                  <c:v>4243</c:v>
                </c:pt>
                <c:pt idx="11">
                  <c:v>4028</c:v>
                </c:pt>
              </c:numCache>
            </c:numRef>
          </c:val>
          <c:smooth val="0"/>
          <c:extLst>
            <c:ext xmlns:c16="http://schemas.microsoft.com/office/drawing/2014/chart" uri="{C3380CC4-5D6E-409C-BE32-E72D297353CC}">
              <c16:uniqueId val="{0000000C-BA45-4B57-9BA6-A236425BFCDE}"/>
            </c:ext>
          </c:extLst>
        </c:ser>
        <c:ser>
          <c:idx val="1"/>
          <c:order val="1"/>
          <c:tx>
            <c:strRef>
              <c:f>'Sala Situacional 2025'!$C$409</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2025'!$A$410:$A$421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2025'!$C$410:$C$421</c:f>
              <c:numCache>
                <c:formatCode>General</c:formatCode>
                <c:ptCount val="12"/>
                <c:pt idx="0">
                  <c:v>4451</c:v>
                </c:pt>
                <c:pt idx="1">
                  <c:v>4505</c:v>
                </c:pt>
                <c:pt idx="2">
                  <c:v>4703</c:v>
                </c:pt>
                <c:pt idx="3">
                  <c:v>4489</c:v>
                </c:pt>
                <c:pt idx="4">
                  <c:v>4292</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Mayo 2026</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2025'!$B$39</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2025'!$A$40:$A$44</c:f>
              <c:strCache>
                <c:ptCount val="5"/>
                <c:pt idx="0">
                  <c:v>F84  - Trastornos generalizados del desarrollo</c:v>
                </c:pt>
                <c:pt idx="1">
                  <c:v>F90  - Trastornos hipercinéticos</c:v>
                </c:pt>
                <c:pt idx="2">
                  <c:v>F32  - Episodio depresivo</c:v>
                </c:pt>
                <c:pt idx="3">
                  <c:v>F92  - Trastornos mixtos de la conducta y de las emociones</c:v>
                </c:pt>
                <c:pt idx="4">
                  <c:v>F79  - Retraso mental, no especificado</c:v>
                </c:pt>
              </c:strCache>
            </c:strRef>
          </c:cat>
          <c:val>
            <c:numRef>
              <c:f>'Sala Situacional 2025'!$B$40:$B$44</c:f>
              <c:numCache>
                <c:formatCode>General</c:formatCode>
                <c:ptCount val="5"/>
                <c:pt idx="0">
                  <c:v>14</c:v>
                </c:pt>
                <c:pt idx="1">
                  <c:v>10</c:v>
                </c:pt>
                <c:pt idx="2">
                  <c:v>9</c:v>
                </c:pt>
                <c:pt idx="3">
                  <c:v>4</c:v>
                </c:pt>
                <c:pt idx="4">
                  <c:v>4</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ajorUnit val="10"/>
        <c:minorUnit val="2"/>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2025 &amp; 2026</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2025'!$B$614</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2025'!$A$615:$A$626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2025'!$B$615:$B$626</c:f>
              <c:numCache>
                <c:formatCode>General</c:formatCode>
                <c:ptCount val="12"/>
                <c:pt idx="0">
                  <c:v>620</c:v>
                </c:pt>
                <c:pt idx="1">
                  <c:v>538</c:v>
                </c:pt>
                <c:pt idx="2">
                  <c:v>537</c:v>
                </c:pt>
                <c:pt idx="3">
                  <c:v>455</c:v>
                </c:pt>
                <c:pt idx="4">
                  <c:v>510</c:v>
                </c:pt>
                <c:pt idx="5">
                  <c:v>511</c:v>
                </c:pt>
                <c:pt idx="6">
                  <c:v>493</c:v>
                </c:pt>
                <c:pt idx="7">
                  <c:v>561</c:v>
                </c:pt>
                <c:pt idx="8">
                  <c:v>526</c:v>
                </c:pt>
                <c:pt idx="9">
                  <c:v>539</c:v>
                </c:pt>
                <c:pt idx="10">
                  <c:v>548</c:v>
                </c:pt>
                <c:pt idx="11">
                  <c:v>505</c:v>
                </c:pt>
              </c:numCache>
            </c:numRef>
          </c:val>
          <c:smooth val="0"/>
          <c:extLst>
            <c:ext xmlns:c16="http://schemas.microsoft.com/office/drawing/2014/chart" uri="{C3380CC4-5D6E-409C-BE32-E72D297353CC}">
              <c16:uniqueId val="{00000000-8FD2-49D9-B8AC-63C13C411043}"/>
            </c:ext>
          </c:extLst>
        </c:ser>
        <c:ser>
          <c:idx val="1"/>
          <c:order val="1"/>
          <c:tx>
            <c:strRef>
              <c:f>'Sala Situacional 2025'!$C$614</c:f>
              <c:strCache>
                <c:ptCount val="1"/>
                <c:pt idx="0">
                  <c:v>Año 2026</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2025'!$A$615:$A$626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2025'!$C$615:$C$626</c:f>
              <c:numCache>
                <c:formatCode>General</c:formatCode>
                <c:ptCount val="12"/>
                <c:pt idx="0">
                  <c:v>606</c:v>
                </c:pt>
                <c:pt idx="1">
                  <c:v>502</c:v>
                </c:pt>
                <c:pt idx="2">
                  <c:v>605</c:v>
                </c:pt>
                <c:pt idx="3">
                  <c:v>549</c:v>
                </c:pt>
                <c:pt idx="4">
                  <c:v>529</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Mayo 2026</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2025'!$B$99</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2025'!$A$100:$A$104</c:f>
              <c:strCache>
                <c:ptCount val="5"/>
                <c:pt idx="0">
                  <c:v>F32  - Episodio depresivo</c:v>
                </c:pt>
                <c:pt idx="1">
                  <c:v>F84  - Trastornos generalizados del desarrollo</c:v>
                </c:pt>
                <c:pt idx="2">
                  <c:v>F60  - Trastornos específicos de la personalidad</c:v>
                </c:pt>
                <c:pt idx="3">
                  <c:v>F90  - Trastornos hipercinéticos</c:v>
                </c:pt>
                <c:pt idx="4">
                  <c:v>F20  - Esquizofrenia</c:v>
                </c:pt>
              </c:strCache>
            </c:strRef>
          </c:cat>
          <c:val>
            <c:numRef>
              <c:f>'Sala Situacional 2025'!$B$100:$B$104</c:f>
              <c:numCache>
                <c:formatCode>General</c:formatCode>
                <c:ptCount val="5"/>
                <c:pt idx="0">
                  <c:v>17</c:v>
                </c:pt>
                <c:pt idx="1">
                  <c:v>16</c:v>
                </c:pt>
                <c:pt idx="2">
                  <c:v>15</c:v>
                </c:pt>
                <c:pt idx="3">
                  <c:v>14</c:v>
                </c:pt>
                <c:pt idx="4">
                  <c:v>11</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Mayo 2026</a:t>
            </a:r>
            <a:endParaRPr lang="es-PE" sz="1000" b="1" baseline="0"/>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2025'!$B$128</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2025'!$A$129:$A$131</c:f>
              <c:strCache>
                <c:ptCount val="3"/>
                <c:pt idx="0">
                  <c:v>CONTINUADOR</c:v>
                </c:pt>
                <c:pt idx="1">
                  <c:v>NUEVO</c:v>
                </c:pt>
                <c:pt idx="2">
                  <c:v>REINGRESO</c:v>
                </c:pt>
              </c:strCache>
            </c:strRef>
          </c:cat>
          <c:val>
            <c:numRef>
              <c:f>'Sala Situacional 2025'!$B$129:$B$131</c:f>
              <c:numCache>
                <c:formatCode>General</c:formatCode>
                <c:ptCount val="3"/>
                <c:pt idx="0">
                  <c:v>32</c:v>
                </c:pt>
                <c:pt idx="1">
                  <c:v>2</c:v>
                </c:pt>
              </c:numCache>
            </c:numRef>
          </c:val>
          <c:extLst>
            <c:ext xmlns:c16="http://schemas.microsoft.com/office/drawing/2014/chart" uri="{C3380CC4-5D6E-409C-BE32-E72D297353CC}">
              <c16:uniqueId val="{00000003-0CB8-46B9-A0C6-C387CE744C81}"/>
            </c:ext>
          </c:extLst>
        </c:ser>
        <c:ser>
          <c:idx val="1"/>
          <c:order val="1"/>
          <c:tx>
            <c:strRef>
              <c:f>'Sala Situacional 2025'!$C$128</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2025'!$A$129:$A$131</c:f>
              <c:strCache>
                <c:ptCount val="3"/>
                <c:pt idx="0">
                  <c:v>CONTINUADOR</c:v>
                </c:pt>
                <c:pt idx="1">
                  <c:v>NUEVO</c:v>
                </c:pt>
                <c:pt idx="2">
                  <c:v>REINGRESO</c:v>
                </c:pt>
              </c:strCache>
            </c:strRef>
          </c:cat>
          <c:val>
            <c:numRef>
              <c:f>'Sala Situacional 2025'!$C$129:$C$131</c:f>
              <c:numCache>
                <c:formatCode>General</c:formatCode>
                <c:ptCount val="3"/>
                <c:pt idx="0">
                  <c:v>89</c:v>
                </c:pt>
                <c:pt idx="1">
                  <c:v>10</c:v>
                </c:pt>
                <c:pt idx="2">
                  <c:v>6</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Mayo 2026</a:t>
            </a:r>
            <a:endParaRPr lang="es-PE" sz="1000" b="1"/>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2025'!$B$166</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2025'!$A$167:$A$169</c:f>
              <c:strCache>
                <c:ptCount val="3"/>
                <c:pt idx="0">
                  <c:v>Continuador</c:v>
                </c:pt>
                <c:pt idx="1">
                  <c:v>Nuevos</c:v>
                </c:pt>
                <c:pt idx="2">
                  <c:v>Reingresos</c:v>
                </c:pt>
              </c:strCache>
            </c:strRef>
          </c:cat>
          <c:val>
            <c:numRef>
              <c:f>'Sala Situacional 2025'!$B$167:$B$169</c:f>
              <c:numCache>
                <c:formatCode>General</c:formatCode>
                <c:ptCount val="3"/>
                <c:pt idx="0">
                  <c:v>234</c:v>
                </c:pt>
                <c:pt idx="1">
                  <c:v>24</c:v>
                </c:pt>
                <c:pt idx="2">
                  <c:v>7</c:v>
                </c:pt>
              </c:numCache>
            </c:numRef>
          </c:val>
          <c:extLst>
            <c:ext xmlns:c16="http://schemas.microsoft.com/office/drawing/2014/chart" uri="{C3380CC4-5D6E-409C-BE32-E72D297353CC}">
              <c16:uniqueId val="{00000003-96D2-4A5E-A175-903B95241333}"/>
            </c:ext>
          </c:extLst>
        </c:ser>
        <c:ser>
          <c:idx val="1"/>
          <c:order val="1"/>
          <c:tx>
            <c:strRef>
              <c:f>'Sala Situacional 2025'!$C$166</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2025'!$A$167:$A$169</c:f>
              <c:strCache>
                <c:ptCount val="3"/>
                <c:pt idx="0">
                  <c:v>Continuador</c:v>
                </c:pt>
                <c:pt idx="1">
                  <c:v>Nuevos</c:v>
                </c:pt>
                <c:pt idx="2">
                  <c:v>Reingresos</c:v>
                </c:pt>
              </c:strCache>
            </c:strRef>
          </c:cat>
          <c:val>
            <c:numRef>
              <c:f>'Sala Situacional 2025'!$C$167:$C$169</c:f>
              <c:numCache>
                <c:formatCode>General</c:formatCode>
                <c:ptCount val="3"/>
                <c:pt idx="0">
                  <c:v>468</c:v>
                </c:pt>
                <c:pt idx="1">
                  <c:v>32</c:v>
                </c:pt>
                <c:pt idx="2">
                  <c:v>3</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Mayo 2026 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2025'!$A$204:$A$206</c:f>
              <c:strCache>
                <c:ptCount val="3"/>
                <c:pt idx="0">
                  <c:v>Continuador</c:v>
                </c:pt>
                <c:pt idx="1">
                  <c:v>Nuevo</c:v>
                </c:pt>
                <c:pt idx="2">
                  <c:v>Reingreso</c:v>
                </c:pt>
              </c:strCache>
            </c:strRef>
          </c:cat>
          <c:val>
            <c:numRef>
              <c:f>'Sala Situacional 2025'!$B$204:$B$206</c:f>
              <c:numCache>
                <c:formatCode>General</c:formatCode>
                <c:ptCount val="3"/>
                <c:pt idx="0">
                  <c:v>1262</c:v>
                </c:pt>
                <c:pt idx="1">
                  <c:v>606</c:v>
                </c:pt>
                <c:pt idx="2">
                  <c:v>141</c:v>
                </c:pt>
              </c:numCache>
            </c:numRef>
          </c:val>
          <c:extLst>
            <c:ext xmlns:c16="http://schemas.microsoft.com/office/drawing/2014/chart" uri="{C3380CC4-5D6E-409C-BE32-E72D297353CC}">
              <c16:uniqueId val="{00000003-0D4B-423E-BB81-B205B0F07FD9}"/>
            </c:ext>
          </c:extLst>
        </c:ser>
        <c:ser>
          <c:idx val="1"/>
          <c:order val="1"/>
          <c:tx>
            <c:strRef>
              <c:f>'Sala Situacional 2025'!$C$203</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2025'!$A$204:$A$206</c:f>
              <c:strCache>
                <c:ptCount val="3"/>
                <c:pt idx="0">
                  <c:v>Continuador</c:v>
                </c:pt>
                <c:pt idx="1">
                  <c:v>Nuevo</c:v>
                </c:pt>
                <c:pt idx="2">
                  <c:v>Reingreso</c:v>
                </c:pt>
              </c:strCache>
            </c:strRef>
          </c:cat>
          <c:val>
            <c:numRef>
              <c:f>'Sala Situacional 2025'!$C$204:$C$206</c:f>
              <c:numCache>
                <c:formatCode>General</c:formatCode>
                <c:ptCount val="3"/>
                <c:pt idx="0">
                  <c:v>1049</c:v>
                </c:pt>
                <c:pt idx="1">
                  <c:v>247</c:v>
                </c:pt>
                <c:pt idx="2">
                  <c:v>80</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Mayo 2026</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2025'!$B$242</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2025'!$A$243:$A$245</c:f>
              <c:strCache>
                <c:ptCount val="3"/>
                <c:pt idx="0">
                  <c:v>Continuadores</c:v>
                </c:pt>
                <c:pt idx="1">
                  <c:v>Nuevos</c:v>
                </c:pt>
                <c:pt idx="2">
                  <c:v>Reingresos</c:v>
                </c:pt>
              </c:strCache>
            </c:strRef>
          </c:cat>
          <c:val>
            <c:numRef>
              <c:f>'Sala Situacional 2025'!$B$243:$B$245</c:f>
              <c:numCache>
                <c:formatCode>General</c:formatCode>
                <c:ptCount val="3"/>
                <c:pt idx="0">
                  <c:v>1528</c:v>
                </c:pt>
                <c:pt idx="1">
                  <c:v>632</c:v>
                </c:pt>
                <c:pt idx="2">
                  <c:v>148</c:v>
                </c:pt>
              </c:numCache>
            </c:numRef>
          </c:val>
          <c:extLst>
            <c:ext xmlns:c16="http://schemas.microsoft.com/office/drawing/2014/chart" uri="{C3380CC4-5D6E-409C-BE32-E72D297353CC}">
              <c16:uniqueId val="{00000003-5DB6-4518-958B-E0290B633FDD}"/>
            </c:ext>
          </c:extLst>
        </c:ser>
        <c:ser>
          <c:idx val="1"/>
          <c:order val="1"/>
          <c:tx>
            <c:strRef>
              <c:f>'Sala Situacional 2025'!$C$242</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2025'!$A$243:$A$245</c:f>
              <c:strCache>
                <c:ptCount val="3"/>
                <c:pt idx="0">
                  <c:v>Continuadores</c:v>
                </c:pt>
                <c:pt idx="1">
                  <c:v>Nuevos</c:v>
                </c:pt>
                <c:pt idx="2">
                  <c:v>Reingresos</c:v>
                </c:pt>
              </c:strCache>
            </c:strRef>
          </c:cat>
          <c:val>
            <c:numRef>
              <c:f>'Sala Situacional 2025'!$C$243:$C$245</c:f>
              <c:numCache>
                <c:formatCode>General</c:formatCode>
                <c:ptCount val="3"/>
                <c:pt idx="0">
                  <c:v>1606</c:v>
                </c:pt>
                <c:pt idx="1">
                  <c:v>289</c:v>
                </c:pt>
                <c:pt idx="2">
                  <c:v>89</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Mayo 2026</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2025'!$A$280:$A$284</c:f>
              <c:strCache>
                <c:ptCount val="5"/>
                <c:pt idx="0">
                  <c:v>Santiago De Surco</c:v>
                </c:pt>
                <c:pt idx="1">
                  <c:v>San Miguel</c:v>
                </c:pt>
                <c:pt idx="2">
                  <c:v>Magdalena Del Mar</c:v>
                </c:pt>
                <c:pt idx="3">
                  <c:v>San Juan De Lurigancho</c:v>
                </c:pt>
                <c:pt idx="4">
                  <c:v>Miraflores</c:v>
                </c:pt>
              </c:strCache>
            </c:strRef>
          </c:cat>
          <c:val>
            <c:numRef>
              <c:f>'Sala Situacional 2025'!$B$280:$B$284</c:f>
              <c:numCache>
                <c:formatCode>General</c:formatCode>
                <c:ptCount val="5"/>
                <c:pt idx="0">
                  <c:v>13</c:v>
                </c:pt>
                <c:pt idx="1">
                  <c:v>11</c:v>
                </c:pt>
                <c:pt idx="2">
                  <c:v>11</c:v>
                </c:pt>
                <c:pt idx="3">
                  <c:v>10</c:v>
                </c:pt>
                <c:pt idx="4">
                  <c:v>9</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76199</xdr:colOff>
      <xdr:row>65</xdr:row>
      <xdr:rowOff>38100</xdr:rowOff>
    </xdr:from>
    <xdr:to>
      <xdr:col>21</xdr:col>
      <xdr:colOff>745066</xdr:colOff>
      <xdr:row>91</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30</xdr:row>
      <xdr:rowOff>93134</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37</xdr:row>
      <xdr:rowOff>57150</xdr:rowOff>
    </xdr:from>
    <xdr:to>
      <xdr:col>21</xdr:col>
      <xdr:colOff>733425</xdr:colOff>
      <xdr:row>59</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96</xdr:row>
      <xdr:rowOff>26193</xdr:rowOff>
    </xdr:from>
    <xdr:to>
      <xdr:col>22</xdr:col>
      <xdr:colOff>16670</xdr:colOff>
      <xdr:row>121</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126</xdr:row>
      <xdr:rowOff>400050</xdr:rowOff>
    </xdr:from>
    <xdr:to>
      <xdr:col>21</xdr:col>
      <xdr:colOff>685800</xdr:colOff>
      <xdr:row>156</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163</xdr:row>
      <xdr:rowOff>47625</xdr:rowOff>
    </xdr:from>
    <xdr:to>
      <xdr:col>21</xdr:col>
      <xdr:colOff>647700</xdr:colOff>
      <xdr:row>197</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201</xdr:row>
      <xdr:rowOff>66675</xdr:rowOff>
    </xdr:from>
    <xdr:to>
      <xdr:col>21</xdr:col>
      <xdr:colOff>704850</xdr:colOff>
      <xdr:row>235</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239</xdr:row>
      <xdr:rowOff>28575</xdr:rowOff>
    </xdr:from>
    <xdr:to>
      <xdr:col>21</xdr:col>
      <xdr:colOff>723900</xdr:colOff>
      <xdr:row>269</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275</xdr:row>
      <xdr:rowOff>83344</xdr:rowOff>
    </xdr:from>
    <xdr:to>
      <xdr:col>21</xdr:col>
      <xdr:colOff>752475</xdr:colOff>
      <xdr:row>305</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310</xdr:row>
      <xdr:rowOff>66675</xdr:rowOff>
    </xdr:from>
    <xdr:to>
      <xdr:col>22</xdr:col>
      <xdr:colOff>52916</xdr:colOff>
      <xdr:row>340</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345</xdr:row>
      <xdr:rowOff>66675</xdr:rowOff>
    </xdr:from>
    <xdr:to>
      <xdr:col>22</xdr:col>
      <xdr:colOff>110067</xdr:colOff>
      <xdr:row>373</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377</xdr:row>
      <xdr:rowOff>66675</xdr:rowOff>
    </xdr:from>
    <xdr:to>
      <xdr:col>21</xdr:col>
      <xdr:colOff>666750</xdr:colOff>
      <xdr:row>401</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438</xdr:row>
      <xdr:rowOff>38100</xdr:rowOff>
    </xdr:from>
    <xdr:to>
      <xdr:col>21</xdr:col>
      <xdr:colOff>676275</xdr:colOff>
      <xdr:row>469</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473</xdr:row>
      <xdr:rowOff>121708</xdr:rowOff>
    </xdr:from>
    <xdr:to>
      <xdr:col>21</xdr:col>
      <xdr:colOff>751416</xdr:colOff>
      <xdr:row>504</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510</xdr:row>
      <xdr:rowOff>57150</xdr:rowOff>
    </xdr:from>
    <xdr:to>
      <xdr:col>21</xdr:col>
      <xdr:colOff>685800</xdr:colOff>
      <xdr:row>540</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544</xdr:row>
      <xdr:rowOff>28575</xdr:rowOff>
    </xdr:from>
    <xdr:to>
      <xdr:col>21</xdr:col>
      <xdr:colOff>695325</xdr:colOff>
      <xdr:row>576</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580</xdr:row>
      <xdr:rowOff>23812</xdr:rowOff>
    </xdr:from>
    <xdr:to>
      <xdr:col>21</xdr:col>
      <xdr:colOff>702469</xdr:colOff>
      <xdr:row>603</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647</xdr:row>
      <xdr:rowOff>9524</xdr:rowOff>
    </xdr:from>
    <xdr:to>
      <xdr:col>21</xdr:col>
      <xdr:colOff>728662</xdr:colOff>
      <xdr:row>671</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98425</xdr:colOff>
      <xdr:row>680</xdr:row>
      <xdr:rowOff>65617</xdr:rowOff>
    </xdr:from>
    <xdr:to>
      <xdr:col>21</xdr:col>
      <xdr:colOff>727075</xdr:colOff>
      <xdr:row>711</xdr:row>
      <xdr:rowOff>27517</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714</xdr:row>
      <xdr:rowOff>12700</xdr:rowOff>
    </xdr:from>
    <xdr:to>
      <xdr:col>21</xdr:col>
      <xdr:colOff>630767</xdr:colOff>
      <xdr:row>744</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749</xdr:row>
      <xdr:rowOff>47626</xdr:rowOff>
    </xdr:from>
    <xdr:to>
      <xdr:col>21</xdr:col>
      <xdr:colOff>685800</xdr:colOff>
      <xdr:row>774</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781</xdr:row>
      <xdr:rowOff>26194</xdr:rowOff>
    </xdr:from>
    <xdr:to>
      <xdr:col>21</xdr:col>
      <xdr:colOff>635794</xdr:colOff>
      <xdr:row>810</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817</xdr:row>
      <xdr:rowOff>76200</xdr:rowOff>
    </xdr:from>
    <xdr:to>
      <xdr:col>21</xdr:col>
      <xdr:colOff>638175</xdr:colOff>
      <xdr:row>847</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853</xdr:row>
      <xdr:rowOff>66675</xdr:rowOff>
    </xdr:from>
    <xdr:to>
      <xdr:col>21</xdr:col>
      <xdr:colOff>666750</xdr:colOff>
      <xdr:row>879</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885</xdr:row>
      <xdr:rowOff>92868</xdr:rowOff>
    </xdr:from>
    <xdr:to>
      <xdr:col>22</xdr:col>
      <xdr:colOff>178593</xdr:colOff>
      <xdr:row>917</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958</xdr:row>
      <xdr:rowOff>38100</xdr:rowOff>
    </xdr:from>
    <xdr:to>
      <xdr:col>21</xdr:col>
      <xdr:colOff>695325</xdr:colOff>
      <xdr:row>990</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995</xdr:row>
      <xdr:rowOff>161925</xdr:rowOff>
    </xdr:from>
    <xdr:to>
      <xdr:col>21</xdr:col>
      <xdr:colOff>676275</xdr:colOff>
      <xdr:row>1026</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23</xdr:row>
      <xdr:rowOff>160866</xdr:rowOff>
    </xdr:from>
    <xdr:to>
      <xdr:col>21</xdr:col>
      <xdr:colOff>513590</xdr:colOff>
      <xdr:row>27</xdr:row>
      <xdr:rowOff>186266</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8855854" y="5291666"/>
          <a:ext cx="10428336" cy="80433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Mayo de Pacientes Nuevos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trastorno mental y del comportamiento debido al uso de multiples drogas y el uso de otras sustancias psicoactivas, seguido de trastornos mentales y del comportamiento debidos al uso de alcohol, asimismo seguido de Trastornos mentales del comportamientos debido al uso de cocaina, asimismo trastorno mentales y del comportamiento debido al uso de cannabinoides y finalmente de trastornos mentales y del comportamiento debido al uso de sedantes o hipnoticos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60</xdr:row>
      <xdr:rowOff>59529</xdr:rowOff>
    </xdr:from>
    <xdr:to>
      <xdr:col>21</xdr:col>
      <xdr:colOff>707572</xdr:colOff>
      <xdr:row>64</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Mayo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  de trastornos gemeralizados del desarrollo, seguido de trastornos hipercineticos,  asimismo episodio depresivo, trastornos mixtos de la conductos y de los emociones y finalmente Retraso mental no especificado.</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91</xdr:row>
      <xdr:rowOff>83343</xdr:rowOff>
    </xdr:from>
    <xdr:to>
      <xdr:col>21</xdr:col>
      <xdr:colOff>733085</xdr:colOff>
      <xdr:row>95</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Mayo se presentó en primer lugar (14 casos), trastornos especificos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la personalidad, (11 casos)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Esquizofrenia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(09 casos) Transtorno obsesivo compulsivo, (08 casos) de Episodio Depresivo y finalmente Otros trastorno de Ansiedad.</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121</xdr:row>
      <xdr:rowOff>166687</xdr:rowOff>
    </xdr:from>
    <xdr:to>
      <xdr:col>22</xdr:col>
      <xdr:colOff>37420</xdr:colOff>
      <xdr:row>125</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Psiquiatria Adultos,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Episodio depresivo, seguido de trastornos generalizado del desarrollo, asi como trastornos especificos de la personalidad, Otros trastornos hipercineticos y finalmente Esquizfronia.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159</xdr:row>
      <xdr:rowOff>9921</xdr:rowOff>
    </xdr:from>
    <xdr:to>
      <xdr:col>21</xdr:col>
      <xdr:colOff>707572</xdr:colOff>
      <xdr:row>162</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Mayo,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197</xdr:row>
      <xdr:rowOff>109144</xdr:rowOff>
    </xdr:from>
    <xdr:to>
      <xdr:col>21</xdr:col>
      <xdr:colOff>666750</xdr:colOff>
      <xdr:row>200</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Mayo,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235</xdr:row>
      <xdr:rowOff>158751</xdr:rowOff>
    </xdr:from>
    <xdr:to>
      <xdr:col>21</xdr:col>
      <xdr:colOff>654844</xdr:colOff>
      <xdr:row>238</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Mayo,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86744</xdr:colOff>
      <xdr:row>269</xdr:row>
      <xdr:rowOff>142876</xdr:rowOff>
    </xdr:from>
    <xdr:to>
      <xdr:col>21</xdr:col>
      <xdr:colOff>711199</xdr:colOff>
      <xdr:row>272</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8417944" y="57783943"/>
          <a:ext cx="11063855" cy="5687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306</xdr:row>
      <xdr:rowOff>128984</xdr:rowOff>
    </xdr:from>
    <xdr:to>
      <xdr:col>22</xdr:col>
      <xdr:colOff>25399</xdr:colOff>
      <xdr:row>309</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Mayo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Santiago de Surco, San Miguel, Magdalena del Mar, San Juan de Lurigancho y finalmente Miraflores.</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341</xdr:row>
      <xdr:rowOff>68036</xdr:rowOff>
    </xdr:from>
    <xdr:to>
      <xdr:col>22</xdr:col>
      <xdr:colOff>101600</xdr:colOff>
      <xdr:row>344</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Mayo,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Magdalena del Mar, San Juan de Miraflores, San Juan de Lurigancho y finalmente Chorrillos.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373</xdr:row>
      <xdr:rowOff>128986</xdr:rowOff>
    </xdr:from>
    <xdr:to>
      <xdr:col>21</xdr:col>
      <xdr:colOff>778933</xdr:colOff>
      <xdr:row>376</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Mayo,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San Miguel, San Juan de Lurigancho, Chorrillos, Callao,  y finalmente Santiago de Surco.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401</xdr:row>
      <xdr:rowOff>178594</xdr:rowOff>
    </xdr:from>
    <xdr:to>
      <xdr:col>21</xdr:col>
      <xdr:colOff>634338</xdr:colOff>
      <xdr:row>405</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Lurigancho, Chorrillos, San Juan de Miraflores y Finalmente Magdalena del Mar.</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434</xdr:row>
      <xdr:rowOff>29769</xdr:rowOff>
    </xdr:from>
    <xdr:to>
      <xdr:col>21</xdr:col>
      <xdr:colOff>685461</xdr:colOff>
      <xdr:row>436</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8474075" y="94323036"/>
          <a:ext cx="10981986" cy="43801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Mayo del 2026 (4292 atenciones), en Mayo del 2026 tenemos en total 4308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469</xdr:row>
      <xdr:rowOff>119064</xdr:rowOff>
    </xdr:from>
    <xdr:to>
      <xdr:col>21</xdr:col>
      <xdr:colOff>721178</xdr:colOff>
      <xdr:row>473</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es Trastornos especificos de la personalidad, Otros Trastornos de Ansiedad, Esquizofrenia,  seguido de trastorno afectivo Bipolar y finamente Episofio depresivo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505</xdr:row>
      <xdr:rowOff>136073</xdr:rowOff>
    </xdr:from>
    <xdr:to>
      <xdr:col>22</xdr:col>
      <xdr:colOff>8467</xdr:colOff>
      <xdr:row>509</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San Miguel,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Magalena del Mar, Pueblo libre, Chorrillos y finalmente Santiago de Surco.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541</xdr:row>
      <xdr:rowOff>0</xdr:rowOff>
    </xdr:from>
    <xdr:to>
      <xdr:col>21</xdr:col>
      <xdr:colOff>664766</xdr:colOff>
      <xdr:row>543</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Mayo,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576</xdr:row>
      <xdr:rowOff>79377</xdr:rowOff>
    </xdr:from>
    <xdr:to>
      <xdr:col>21</xdr:col>
      <xdr:colOff>709084</xdr:colOff>
      <xdr:row>579</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Mayo 2026</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605</xdr:row>
      <xdr:rowOff>168672</xdr:rowOff>
    </xdr:from>
    <xdr:to>
      <xdr:col>21</xdr:col>
      <xdr:colOff>707572</xdr:colOff>
      <xdr:row>610</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Mayo, la mayoría de pacientes tuvieron una estancia menor o igual a 24 horas; es decir, su crisis se resuelve el mismo día de la atención, tanto de varones como de mujeres. Se observa también 64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642</xdr:row>
      <xdr:rowOff>79659</xdr:rowOff>
    </xdr:from>
    <xdr:to>
      <xdr:col>21</xdr:col>
      <xdr:colOff>704172</xdr:colOff>
      <xdr:row>646</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Mayo del 2025 (510</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abril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2026 se produjeron 529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675</xdr:row>
      <xdr:rowOff>23812</xdr:rowOff>
    </xdr:from>
    <xdr:to>
      <xdr:col>21</xdr:col>
      <xdr:colOff>722313</xdr:colOff>
      <xdr:row>679</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07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con Esquizofrenia,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06 Trastornos Mentales y del comportamiento debido al Uso Multiples D, seguido 04 pacientes  Trastornos Mentales y del Comportamiento debido al uso de Alcohol, 03 pacientes con Trastorno afectivo Bipolar  y f</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inalmente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(01) Episodio Depresivo.</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711</xdr:row>
      <xdr:rowOff>69455</xdr:rowOff>
    </xdr:from>
    <xdr:to>
      <xdr:col>21</xdr:col>
      <xdr:colOff>674688</xdr:colOff>
      <xdr:row>713</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Mayo,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1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 Secundaria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imcompleta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744</xdr:row>
      <xdr:rowOff>119062</xdr:rowOff>
    </xdr:from>
    <xdr:to>
      <xdr:col>21</xdr:col>
      <xdr:colOff>639537</xdr:colOff>
      <xdr:row>748</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Miraflores, Villa Maria fel Triunfo y San Juan de Lurigancho.</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775</xdr:row>
      <xdr:rowOff>8789</xdr:rowOff>
    </xdr:from>
    <xdr:to>
      <xdr:col>21</xdr:col>
      <xdr:colOff>718868</xdr:colOff>
      <xdr:row>778</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Mayo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2026</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20,18,UCEG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25.</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812</xdr:row>
      <xdr:rowOff>89299</xdr:rowOff>
    </xdr:from>
    <xdr:to>
      <xdr:col>21</xdr:col>
      <xdr:colOff>680357</xdr:colOff>
      <xdr:row>816</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 fue de 34,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848</xdr:row>
      <xdr:rowOff>27214</xdr:rowOff>
    </xdr:from>
    <xdr:to>
      <xdr:col>21</xdr:col>
      <xdr:colOff>680358</xdr:colOff>
      <xdr:row>852</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del 2026,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Varones distrito de San Juan de Lurigancho y San Juan de Miraflores; en el caso los Mujeres Villa Maria del Triunfo y Miraflores.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880</xdr:row>
      <xdr:rowOff>83346</xdr:rowOff>
    </xdr:from>
    <xdr:to>
      <xdr:col>21</xdr:col>
      <xdr:colOff>728133</xdr:colOff>
      <xdr:row>884</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10</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Esquizofrenia, seguido de 09 casos de trastorno bipolar, 05 casos de trastornos mentales y del comportamiento debido al consumo de multiples drogas o de otras sustancias psicotropicas, (03) trastornos esquizoafectivos y del trastorno mentales y finalmente 02 trastornos mentales del comportamiento debidos al consumo de alcohol</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917</xdr:row>
      <xdr:rowOff>154783</xdr:rowOff>
    </xdr:from>
    <xdr:to>
      <xdr:col>22</xdr:col>
      <xdr:colOff>211666</xdr:colOff>
      <xdr:row>920</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Mayo 2026 fueron 06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02 casos varones Pabellon 02,  10 casos varores del Pabellon 18  y 16 casos en pabellon 20 y 01 Caso INPE.</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954</xdr:row>
      <xdr:rowOff>6233</xdr:rowOff>
    </xdr:from>
    <xdr:to>
      <xdr:col>21</xdr:col>
      <xdr:colOff>658529</xdr:colOff>
      <xdr:row>957</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Mayo es 50% varones y 50%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19 y 16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991</xdr:row>
      <xdr:rowOff>9924</xdr:rowOff>
    </xdr:from>
    <xdr:to>
      <xdr:col>21</xdr:col>
      <xdr:colOff>704453</xdr:colOff>
      <xdr:row>994</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VEINTECINCO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SEIS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finalmente TRES pacientes mayor a 180 dias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10</xdr:col>
      <xdr:colOff>136355</xdr:colOff>
      <xdr:row>1026</xdr:row>
      <xdr:rowOff>77220</xdr:rowOff>
    </xdr:from>
    <xdr:to>
      <xdr:col>21</xdr:col>
      <xdr:colOff>632450</xdr:colOff>
      <xdr:row>1029</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Mayo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25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Mayo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2026 se produjeron 35.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922</xdr:row>
      <xdr:rowOff>56091</xdr:rowOff>
    </xdr:from>
    <xdr:to>
      <xdr:col>21</xdr:col>
      <xdr:colOff>760942</xdr:colOff>
      <xdr:row>953</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406</xdr:row>
      <xdr:rowOff>19050</xdr:rowOff>
    </xdr:from>
    <xdr:to>
      <xdr:col>21</xdr:col>
      <xdr:colOff>695325</xdr:colOff>
      <xdr:row>433</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611</xdr:row>
      <xdr:rowOff>107156</xdr:rowOff>
    </xdr:from>
    <xdr:to>
      <xdr:col>21</xdr:col>
      <xdr:colOff>523875</xdr:colOff>
      <xdr:row>640</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12"/>
  <sheetViews>
    <sheetView showGridLines="0" tabSelected="1" showWhiteSpace="0" topLeftCell="A838" zoomScale="90" zoomScaleNormal="90" zoomScaleSheetLayoutView="96" zoomScalePageLayoutView="60" workbookViewId="0">
      <selection activeCell="W1022" sqref="W1022"/>
    </sheetView>
  </sheetViews>
  <sheetFormatPr baseColWidth="10" defaultRowHeight="14.4" x14ac:dyDescent="0.3"/>
  <cols>
    <col min="1" max="1" width="26.88671875"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2" t="s">
        <v>16905</v>
      </c>
      <c r="B3" s="163"/>
      <c r="I3" s="1"/>
      <c r="J3" s="1"/>
    </row>
    <row r="4" spans="1:10" x14ac:dyDescent="0.3">
      <c r="A4" s="76" t="s">
        <v>35</v>
      </c>
      <c r="B4" s="76" t="s">
        <v>10</v>
      </c>
    </row>
    <row r="5" spans="1:10" x14ac:dyDescent="0.3">
      <c r="A5" s="74" t="s">
        <v>16843</v>
      </c>
      <c r="B5" s="63">
        <v>5</v>
      </c>
    </row>
    <row r="6" spans="1:10" x14ac:dyDescent="0.3">
      <c r="A6" s="74" t="s">
        <v>16837</v>
      </c>
      <c r="B6" s="63">
        <v>3</v>
      </c>
    </row>
    <row r="7" spans="1:10" x14ac:dyDescent="0.3">
      <c r="A7" s="74" t="s">
        <v>16850</v>
      </c>
      <c r="B7" s="63">
        <v>2</v>
      </c>
    </row>
    <row r="8" spans="1:10" x14ac:dyDescent="0.3">
      <c r="A8" s="74" t="s">
        <v>16853</v>
      </c>
      <c r="B8" s="63">
        <v>1</v>
      </c>
    </row>
    <row r="9" spans="1:10" x14ac:dyDescent="0.3">
      <c r="A9" s="74" t="s">
        <v>16854</v>
      </c>
      <c r="B9" s="63">
        <v>1</v>
      </c>
    </row>
    <row r="10" spans="1:10" x14ac:dyDescent="0.3">
      <c r="A10" s="74" t="s">
        <v>47</v>
      </c>
      <c r="B10" s="63">
        <v>0</v>
      </c>
    </row>
    <row r="11" spans="1:10" s="6" customFormat="1" x14ac:dyDescent="0.3">
      <c r="A11" s="104" t="s">
        <v>3</v>
      </c>
      <c r="B11" s="117">
        <f>SUM(B5:B10)</f>
        <v>12</v>
      </c>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5.6" x14ac:dyDescent="0.3">
      <c r="A33" s="9"/>
      <c r="B33" s="10"/>
      <c r="C33"/>
      <c r="D33"/>
      <c r="E33"/>
      <c r="F33"/>
      <c r="G33"/>
      <c r="H33"/>
      <c r="J33"/>
    </row>
    <row r="34" spans="1:23" s="6" customFormat="1" ht="15.6" x14ac:dyDescent="0.3">
      <c r="A34" s="9"/>
      <c r="B34" s="10"/>
      <c r="C34"/>
      <c r="D34"/>
      <c r="E34"/>
      <c r="F34"/>
      <c r="G34"/>
      <c r="H34"/>
      <c r="J34"/>
    </row>
    <row r="35" spans="1:23" s="6" customFormat="1" ht="15.6" x14ac:dyDescent="0.3">
      <c r="A35" s="9"/>
      <c r="B35" s="10"/>
      <c r="C35"/>
      <c r="D35"/>
      <c r="E35"/>
      <c r="F35"/>
      <c r="G35"/>
      <c r="H35"/>
      <c r="J35"/>
    </row>
    <row r="36" spans="1:23" s="6" customFormat="1" ht="15.6" x14ac:dyDescent="0.3">
      <c r="A36" s="9"/>
      <c r="B36" s="10"/>
      <c r="C36"/>
      <c r="D36"/>
      <c r="E36"/>
      <c r="F36"/>
      <c r="G36"/>
      <c r="H36"/>
      <c r="J36"/>
    </row>
    <row r="37" spans="1:23" s="6" customFormat="1" ht="18" thickBot="1" x14ac:dyDescent="0.35">
      <c r="A37" s="11"/>
      <c r="B37" s="12"/>
      <c r="C37"/>
      <c r="D37"/>
      <c r="E37"/>
      <c r="F37"/>
      <c r="G37"/>
      <c r="H37"/>
      <c r="J37"/>
    </row>
    <row r="38" spans="1:23" ht="95.25" customHeight="1" thickBot="1" x14ac:dyDescent="0.35">
      <c r="A38" s="162" t="s">
        <v>16859</v>
      </c>
      <c r="B38" s="163"/>
      <c r="I38" s="1"/>
      <c r="J38" s="1"/>
      <c r="W38" s="65">
        <v>1</v>
      </c>
    </row>
    <row r="39" spans="1:23" x14ac:dyDescent="0.3">
      <c r="A39" s="118" t="s">
        <v>33</v>
      </c>
      <c r="B39" s="118" t="s">
        <v>10</v>
      </c>
    </row>
    <row r="40" spans="1:23" x14ac:dyDescent="0.3">
      <c r="A40" s="115" t="s">
        <v>16814</v>
      </c>
      <c r="B40" s="116">
        <v>14</v>
      </c>
    </row>
    <row r="41" spans="1:23" x14ac:dyDescent="0.3">
      <c r="A41" s="115" t="s">
        <v>16833</v>
      </c>
      <c r="B41" s="116">
        <v>10</v>
      </c>
    </row>
    <row r="42" spans="1:23" x14ac:dyDescent="0.3">
      <c r="A42" s="115" t="s">
        <v>16835</v>
      </c>
      <c r="B42" s="116">
        <v>9</v>
      </c>
    </row>
    <row r="43" spans="1:23" x14ac:dyDescent="0.3">
      <c r="A43" s="115" t="s">
        <v>16839</v>
      </c>
      <c r="B43" s="116">
        <v>4</v>
      </c>
    </row>
    <row r="44" spans="1:23" x14ac:dyDescent="0.3">
      <c r="A44" s="115" t="s">
        <v>16906</v>
      </c>
      <c r="B44" s="116">
        <v>4</v>
      </c>
    </row>
    <row r="45" spans="1:23" x14ac:dyDescent="0.3">
      <c r="A45" s="115" t="s">
        <v>47</v>
      </c>
      <c r="B45" s="116">
        <v>15</v>
      </c>
    </row>
    <row r="46" spans="1:23" x14ac:dyDescent="0.3">
      <c r="A46" s="104" t="s">
        <v>34</v>
      </c>
      <c r="B46" s="117">
        <f>SUM(B40:B45)</f>
        <v>56</v>
      </c>
    </row>
    <row r="47" spans="1:23" ht="18" x14ac:dyDescent="0.35">
      <c r="A47" s="5"/>
      <c r="B47" s="5"/>
    </row>
    <row r="48" spans="1:23" ht="18" x14ac:dyDescent="0.35">
      <c r="A48" s="5"/>
      <c r="B48" s="5"/>
    </row>
    <row r="49" spans="1:2" ht="18" x14ac:dyDescent="0.35">
      <c r="A49" s="5"/>
      <c r="B49" s="5"/>
    </row>
    <row r="50" spans="1:2" ht="18" x14ac:dyDescent="0.35">
      <c r="A50" s="5"/>
      <c r="B50" s="5"/>
    </row>
    <row r="51" spans="1:2" ht="18" x14ac:dyDescent="0.35">
      <c r="A51" s="5"/>
      <c r="B51" s="5"/>
    </row>
    <row r="52" spans="1:2" ht="18" x14ac:dyDescent="0.35">
      <c r="A52" s="5"/>
      <c r="B52" s="5"/>
    </row>
    <row r="53" spans="1:2" ht="18" x14ac:dyDescent="0.35">
      <c r="A53" s="5"/>
      <c r="B53" s="5"/>
    </row>
    <row r="54" spans="1:2" ht="18" x14ac:dyDescent="0.35">
      <c r="A54" s="5"/>
      <c r="B54" s="5"/>
    </row>
    <row r="55" spans="1:2" ht="18" x14ac:dyDescent="0.35">
      <c r="A55" s="5"/>
      <c r="B55" s="5"/>
    </row>
    <row r="56" spans="1:2" ht="18" x14ac:dyDescent="0.35">
      <c r="A56" s="5"/>
      <c r="B56" s="5"/>
    </row>
    <row r="57" spans="1:2" ht="18" x14ac:dyDescent="0.35">
      <c r="A57" s="5"/>
      <c r="B57" s="5"/>
    </row>
    <row r="58" spans="1:2" ht="18" x14ac:dyDescent="0.35">
      <c r="A58" s="5"/>
      <c r="B58" s="5"/>
    </row>
    <row r="59" spans="1:2" ht="18" x14ac:dyDescent="0.35">
      <c r="A59" s="5"/>
      <c r="B59" s="5"/>
    </row>
    <row r="60" spans="1:2" ht="18" x14ac:dyDescent="0.35">
      <c r="A60" s="5"/>
      <c r="B60" s="5"/>
    </row>
    <row r="61" spans="1:2" ht="18" x14ac:dyDescent="0.35">
      <c r="A61" s="5"/>
      <c r="B61" s="5"/>
    </row>
    <row r="62" spans="1:2" ht="18" x14ac:dyDescent="0.35">
      <c r="A62" s="5"/>
      <c r="B62" s="5"/>
    </row>
    <row r="63" spans="1:2" ht="18" x14ac:dyDescent="0.35">
      <c r="A63" s="5"/>
      <c r="B63" s="5"/>
    </row>
    <row r="64" spans="1:2" ht="18" x14ac:dyDescent="0.35">
      <c r="A64" s="5"/>
      <c r="B64" s="5"/>
    </row>
    <row r="65" spans="1:23" ht="18.600000000000001" thickBot="1" x14ac:dyDescent="0.4">
      <c r="A65" s="5"/>
      <c r="B65" s="5"/>
    </row>
    <row r="66" spans="1:23" ht="78.75" customHeight="1" thickBot="1" x14ac:dyDescent="0.35">
      <c r="A66" s="162" t="s">
        <v>16861</v>
      </c>
      <c r="B66" s="163"/>
      <c r="W66" s="65">
        <v>2</v>
      </c>
    </row>
    <row r="67" spans="1:23" x14ac:dyDescent="0.3">
      <c r="A67" s="103" t="s">
        <v>0</v>
      </c>
      <c r="B67" s="118" t="s">
        <v>10</v>
      </c>
    </row>
    <row r="68" spans="1:23" x14ac:dyDescent="0.3">
      <c r="A68" s="75" t="s">
        <v>16828</v>
      </c>
      <c r="B68" s="116">
        <v>14</v>
      </c>
    </row>
    <row r="69" spans="1:23" x14ac:dyDescent="0.3">
      <c r="A69" s="75" t="s">
        <v>16838</v>
      </c>
      <c r="B69" s="116">
        <v>11</v>
      </c>
    </row>
    <row r="70" spans="1:23" x14ac:dyDescent="0.3">
      <c r="A70" s="75" t="s">
        <v>16860</v>
      </c>
      <c r="B70" s="116">
        <v>9</v>
      </c>
    </row>
    <row r="71" spans="1:23" x14ac:dyDescent="0.3">
      <c r="A71" s="75" t="s">
        <v>16835</v>
      </c>
      <c r="B71" s="116">
        <v>8</v>
      </c>
    </row>
    <row r="72" spans="1:23" x14ac:dyDescent="0.3">
      <c r="A72" s="75" t="s">
        <v>16820</v>
      </c>
      <c r="B72" s="116">
        <v>7</v>
      </c>
    </row>
    <row r="73" spans="1:23" x14ac:dyDescent="0.3">
      <c r="A73" s="75" t="s">
        <v>47</v>
      </c>
      <c r="B73" s="116">
        <v>804</v>
      </c>
    </row>
    <row r="74" spans="1:23" x14ac:dyDescent="0.3">
      <c r="A74" s="104" t="s">
        <v>3</v>
      </c>
      <c r="B74" s="117">
        <f>SUM(B68:B73)</f>
        <v>853</v>
      </c>
    </row>
    <row r="96" ht="15" thickBot="1" x14ac:dyDescent="0.35"/>
    <row r="97" spans="1:2" ht="114.75" customHeight="1" thickBot="1" x14ac:dyDescent="0.35">
      <c r="A97" s="162" t="s">
        <v>16862</v>
      </c>
      <c r="B97" s="163"/>
    </row>
    <row r="98" spans="1:2" x14ac:dyDescent="0.3">
      <c r="A98" s="1"/>
    </row>
    <row r="99" spans="1:2" ht="15.6" x14ac:dyDescent="0.3">
      <c r="A99" s="100" t="s">
        <v>0</v>
      </c>
      <c r="B99" s="100" t="s">
        <v>10</v>
      </c>
    </row>
    <row r="100" spans="1:2" x14ac:dyDescent="0.3">
      <c r="A100" s="115" t="s">
        <v>16835</v>
      </c>
      <c r="B100" s="135">
        <v>17</v>
      </c>
    </row>
    <row r="101" spans="1:2" x14ac:dyDescent="0.3">
      <c r="A101" s="115" t="s">
        <v>16814</v>
      </c>
      <c r="B101" s="135">
        <v>16</v>
      </c>
    </row>
    <row r="102" spans="1:2" x14ac:dyDescent="0.3">
      <c r="A102" s="115" t="s">
        <v>16828</v>
      </c>
      <c r="B102" s="135">
        <v>15</v>
      </c>
    </row>
    <row r="103" spans="1:2" x14ac:dyDescent="0.3">
      <c r="A103" s="115" t="s">
        <v>16833</v>
      </c>
      <c r="B103" s="135">
        <v>14</v>
      </c>
    </row>
    <row r="104" spans="1:2" x14ac:dyDescent="0.3">
      <c r="A104" s="115" t="s">
        <v>16838</v>
      </c>
      <c r="B104" s="135">
        <v>11</v>
      </c>
    </row>
    <row r="105" spans="1:2" x14ac:dyDescent="0.3">
      <c r="A105" s="135" t="s">
        <v>47</v>
      </c>
      <c r="B105" s="135">
        <v>848</v>
      </c>
    </row>
    <row r="106" spans="1:2" ht="15.6" x14ac:dyDescent="0.3">
      <c r="A106" s="101" t="s">
        <v>3</v>
      </c>
      <c r="B106" s="102">
        <f>SUM(B100:B105)</f>
        <v>921</v>
      </c>
    </row>
    <row r="107" spans="1:2" ht="15.6" x14ac:dyDescent="0.3">
      <c r="A107" s="35"/>
      <c r="B107" s="35"/>
    </row>
    <row r="126" spans="1:23" ht="15" thickBot="1" x14ac:dyDescent="0.35"/>
    <row r="127" spans="1:23" ht="75.75" customHeight="1" thickBot="1" x14ac:dyDescent="0.35">
      <c r="A127" s="156" t="s">
        <v>16863</v>
      </c>
      <c r="B127" s="157"/>
      <c r="C127" s="157"/>
      <c r="D127" s="158"/>
      <c r="W127" s="65">
        <v>3</v>
      </c>
    </row>
    <row r="128" spans="1:23" x14ac:dyDescent="0.3">
      <c r="A128" s="99" t="s">
        <v>37</v>
      </c>
      <c r="B128" s="99" t="s">
        <v>36</v>
      </c>
      <c r="C128" s="99" t="s">
        <v>38</v>
      </c>
      <c r="D128" s="99" t="s">
        <v>10</v>
      </c>
    </row>
    <row r="129" spans="1:4" x14ac:dyDescent="0.3">
      <c r="A129" s="77" t="s">
        <v>16844</v>
      </c>
      <c r="B129" s="77">
        <v>32</v>
      </c>
      <c r="C129" s="77">
        <v>89</v>
      </c>
      <c r="D129" s="77">
        <f>SUM(B129:C129)</f>
        <v>121</v>
      </c>
    </row>
    <row r="130" spans="1:4" x14ac:dyDescent="0.3">
      <c r="A130" s="77" t="s">
        <v>16845</v>
      </c>
      <c r="B130" s="77">
        <v>2</v>
      </c>
      <c r="C130" s="77">
        <v>10</v>
      </c>
      <c r="D130" s="77">
        <f>SUM(B130:C130)</f>
        <v>12</v>
      </c>
    </row>
    <row r="131" spans="1:4" x14ac:dyDescent="0.3">
      <c r="A131" s="77" t="s">
        <v>16846</v>
      </c>
      <c r="B131" s="77"/>
      <c r="C131" s="77">
        <v>6</v>
      </c>
      <c r="D131" s="77">
        <f>SUM(B131:C131)</f>
        <v>6</v>
      </c>
    </row>
    <row r="132" spans="1:4" x14ac:dyDescent="0.3">
      <c r="A132" s="96" t="s">
        <v>3</v>
      </c>
      <c r="B132" s="96">
        <f>SUM(B129:B131)</f>
        <v>34</v>
      </c>
      <c r="C132" s="96">
        <f>SUM(C129:C131)</f>
        <v>105</v>
      </c>
      <c r="D132" s="96">
        <f>SUM(D129:D131)</f>
        <v>139</v>
      </c>
    </row>
    <row r="163" spans="1:23" ht="15" thickBot="1" x14ac:dyDescent="0.35"/>
    <row r="164" spans="1:23" ht="69.75" customHeight="1" thickBot="1" x14ac:dyDescent="0.35">
      <c r="A164" s="156" t="s">
        <v>16864</v>
      </c>
      <c r="B164" s="157"/>
      <c r="C164" s="157"/>
      <c r="D164" s="157"/>
      <c r="E164" s="158"/>
      <c r="W164" s="65">
        <v>4</v>
      </c>
    </row>
    <row r="166" spans="1:23" x14ac:dyDescent="0.3">
      <c r="A166" s="95" t="s">
        <v>1</v>
      </c>
      <c r="B166" s="95" t="s">
        <v>36</v>
      </c>
      <c r="C166" s="95" t="s">
        <v>38</v>
      </c>
      <c r="D166" s="95" t="s">
        <v>10</v>
      </c>
    </row>
    <row r="167" spans="1:23" x14ac:dyDescent="0.3">
      <c r="A167" s="77" t="s">
        <v>27</v>
      </c>
      <c r="B167" s="77">
        <v>234</v>
      </c>
      <c r="C167" s="77">
        <v>468</v>
      </c>
      <c r="D167" s="77">
        <f>SUM(B167:C167)</f>
        <v>702</v>
      </c>
    </row>
    <row r="168" spans="1:23" x14ac:dyDescent="0.3">
      <c r="A168" s="77" t="s">
        <v>31</v>
      </c>
      <c r="B168" s="77">
        <v>24</v>
      </c>
      <c r="C168" s="77">
        <v>32</v>
      </c>
      <c r="D168" s="77">
        <f>SUM(B168:C168)</f>
        <v>56</v>
      </c>
    </row>
    <row r="169" spans="1:23" x14ac:dyDescent="0.3">
      <c r="A169" s="77" t="s">
        <v>32</v>
      </c>
      <c r="B169" s="77">
        <v>7</v>
      </c>
      <c r="C169" s="77">
        <v>3</v>
      </c>
      <c r="D169" s="77">
        <f>SUM(B169:C169)</f>
        <v>10</v>
      </c>
    </row>
    <row r="170" spans="1:23" x14ac:dyDescent="0.3">
      <c r="A170" s="95" t="s">
        <v>3</v>
      </c>
      <c r="B170" s="95">
        <f>SUM(B167:B169)</f>
        <v>265</v>
      </c>
      <c r="C170" s="95">
        <f>SUM(C167:C169)</f>
        <v>503</v>
      </c>
      <c r="D170" s="95">
        <f>SUM(D167:D169)</f>
        <v>768</v>
      </c>
    </row>
    <row r="201" spans="1:23" ht="15" thickBot="1" x14ac:dyDescent="0.35"/>
    <row r="202" spans="1:23" ht="63" customHeight="1" thickBot="1" x14ac:dyDescent="0.35">
      <c r="A202" s="156" t="s">
        <v>16865</v>
      </c>
      <c r="B202" s="157"/>
      <c r="C202" s="157"/>
      <c r="D202" s="157"/>
      <c r="E202" s="158"/>
      <c r="W202" s="65">
        <v>5</v>
      </c>
    </row>
    <row r="203" spans="1:23" x14ac:dyDescent="0.3">
      <c r="A203" s="95" t="s">
        <v>37</v>
      </c>
      <c r="B203" s="95" t="s">
        <v>36</v>
      </c>
      <c r="C203" s="95" t="s">
        <v>38</v>
      </c>
      <c r="D203" s="95" t="s">
        <v>10</v>
      </c>
    </row>
    <row r="204" spans="1:23" x14ac:dyDescent="0.3">
      <c r="A204" s="77" t="s">
        <v>27</v>
      </c>
      <c r="B204" s="77">
        <v>1262</v>
      </c>
      <c r="C204" s="77">
        <v>1049</v>
      </c>
      <c r="D204" s="77">
        <f>SUM(B204:C204)</f>
        <v>2311</v>
      </c>
    </row>
    <row r="205" spans="1:23" x14ac:dyDescent="0.3">
      <c r="A205" s="77" t="s">
        <v>28</v>
      </c>
      <c r="B205" s="77">
        <v>606</v>
      </c>
      <c r="C205" s="77">
        <v>247</v>
      </c>
      <c r="D205" s="77">
        <f>SUM(B205:C205)</f>
        <v>853</v>
      </c>
    </row>
    <row r="206" spans="1:23" x14ac:dyDescent="0.3">
      <c r="A206" s="77" t="s">
        <v>29</v>
      </c>
      <c r="B206" s="77">
        <v>141</v>
      </c>
      <c r="C206" s="77">
        <v>80</v>
      </c>
      <c r="D206" s="77">
        <f>SUM(B206:C206)</f>
        <v>221</v>
      </c>
    </row>
    <row r="207" spans="1:23" x14ac:dyDescent="0.3">
      <c r="A207" s="95" t="s">
        <v>3</v>
      </c>
      <c r="B207" s="95">
        <f>SUM(B204:B206)</f>
        <v>2009</v>
      </c>
      <c r="C207" s="95">
        <f>SUM(C204:C206)</f>
        <v>1376</v>
      </c>
      <c r="D207" s="95">
        <f>SUM(D204:D206)</f>
        <v>3385</v>
      </c>
    </row>
    <row r="239" spans="1:23" ht="15" thickBot="1" x14ac:dyDescent="0.35"/>
    <row r="240" spans="1:23" ht="81" customHeight="1" thickBot="1" x14ac:dyDescent="0.35">
      <c r="A240" s="156" t="s">
        <v>16866</v>
      </c>
      <c r="B240" s="157"/>
      <c r="C240" s="157"/>
      <c r="D240" s="157"/>
      <c r="E240" s="158"/>
      <c r="W240" s="65">
        <v>6</v>
      </c>
    </row>
    <row r="242" spans="1:4" x14ac:dyDescent="0.3">
      <c r="A242" s="95" t="s">
        <v>37</v>
      </c>
      <c r="B242" s="95" t="s">
        <v>36</v>
      </c>
      <c r="C242" s="95" t="s">
        <v>38</v>
      </c>
      <c r="D242" s="95" t="s">
        <v>10</v>
      </c>
    </row>
    <row r="243" spans="1:4" x14ac:dyDescent="0.3">
      <c r="A243" s="77" t="s">
        <v>30</v>
      </c>
      <c r="B243" s="77">
        <v>1528</v>
      </c>
      <c r="C243" s="77">
        <v>1606</v>
      </c>
      <c r="D243" s="77">
        <f>SUM(B243:C243)</f>
        <v>3134</v>
      </c>
    </row>
    <row r="244" spans="1:4" x14ac:dyDescent="0.3">
      <c r="A244" s="77" t="s">
        <v>31</v>
      </c>
      <c r="B244" s="77">
        <v>632</v>
      </c>
      <c r="C244" s="77">
        <v>289</v>
      </c>
      <c r="D244" s="77">
        <f>SUM(B244:C244)</f>
        <v>921</v>
      </c>
    </row>
    <row r="245" spans="1:4" x14ac:dyDescent="0.3">
      <c r="A245" s="77" t="s">
        <v>32</v>
      </c>
      <c r="B245" s="77">
        <v>148</v>
      </c>
      <c r="C245" s="77">
        <v>89</v>
      </c>
      <c r="D245" s="77">
        <f>SUM(B245:C245)</f>
        <v>237</v>
      </c>
    </row>
    <row r="246" spans="1:4" x14ac:dyDescent="0.3">
      <c r="A246" s="95" t="s">
        <v>3</v>
      </c>
      <c r="B246" s="95">
        <f>SUM(B243:B245)</f>
        <v>2308</v>
      </c>
      <c r="C246" s="95">
        <f>SUM(C243:C245)</f>
        <v>1984</v>
      </c>
      <c r="D246" s="95">
        <f>SUM(D243:D245)</f>
        <v>4292</v>
      </c>
    </row>
    <row r="276" spans="1:23" ht="15" thickBot="1" x14ac:dyDescent="0.35"/>
    <row r="277" spans="1:23" ht="78.75" customHeight="1" thickBot="1" x14ac:dyDescent="0.35">
      <c r="A277" s="156" t="s">
        <v>16867</v>
      </c>
      <c r="B277" s="158"/>
      <c r="W277" s="68"/>
    </row>
    <row r="278" spans="1:23" ht="18" x14ac:dyDescent="0.35">
      <c r="A278" s="2"/>
      <c r="B278" s="4"/>
    </row>
    <row r="279" spans="1:23" x14ac:dyDescent="0.3">
      <c r="A279" s="96" t="s">
        <v>39</v>
      </c>
      <c r="B279" s="96" t="s">
        <v>10</v>
      </c>
    </row>
    <row r="280" spans="1:23" x14ac:dyDescent="0.3">
      <c r="A280" s="141" t="s">
        <v>16836</v>
      </c>
      <c r="B280" s="78">
        <v>13</v>
      </c>
      <c r="C280" s="111" t="str">
        <f>PROPER(MID(A280,1,100))</f>
        <v>Santiago De Surco</v>
      </c>
      <c r="D280" s="111"/>
      <c r="E280" s="59"/>
    </row>
    <row r="281" spans="1:23" x14ac:dyDescent="0.3">
      <c r="A281" s="141" t="s">
        <v>16813</v>
      </c>
      <c r="B281" s="78">
        <v>11</v>
      </c>
      <c r="C281" s="111" t="str">
        <f>PROPER(MID(A281,1,100))</f>
        <v>San Miguel</v>
      </c>
      <c r="D281" s="111"/>
      <c r="E281" s="59"/>
    </row>
    <row r="282" spans="1:23" x14ac:dyDescent="0.3">
      <c r="A282" s="141" t="s">
        <v>16821</v>
      </c>
      <c r="B282" s="78">
        <v>11</v>
      </c>
      <c r="C282" s="111" t="str">
        <f>PROPER(MID(A282,1,100))</f>
        <v>Magdalena Del Mar</v>
      </c>
      <c r="D282" s="111"/>
      <c r="E282" s="59"/>
    </row>
    <row r="283" spans="1:23" x14ac:dyDescent="0.3">
      <c r="A283" s="141" t="s">
        <v>16824</v>
      </c>
      <c r="B283" s="78">
        <v>10</v>
      </c>
      <c r="C283" s="111" t="str">
        <f>PROPER(MID(A283,1,100))</f>
        <v>San Juan De Lurigancho</v>
      </c>
      <c r="D283" s="111"/>
      <c r="E283" s="59"/>
    </row>
    <row r="284" spans="1:23" x14ac:dyDescent="0.3">
      <c r="A284" s="141" t="s">
        <v>16847</v>
      </c>
      <c r="B284" s="78">
        <v>9</v>
      </c>
      <c r="C284" s="111" t="str">
        <f>PROPER(MID(A284,1,100))</f>
        <v>Miraflores</v>
      </c>
      <c r="D284" s="111"/>
      <c r="E284" s="59"/>
    </row>
    <row r="285" spans="1:23" x14ac:dyDescent="0.3">
      <c r="A285" s="79" t="s">
        <v>43</v>
      </c>
      <c r="B285" s="79">
        <v>85</v>
      </c>
    </row>
    <row r="286" spans="1:23" x14ac:dyDescent="0.3">
      <c r="A286" s="96" t="s">
        <v>3</v>
      </c>
      <c r="B286" s="96">
        <f>SUM(B280:B285)</f>
        <v>139</v>
      </c>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5.6" x14ac:dyDescent="0.3">
      <c r="A306" s="8"/>
      <c r="B306" s="8"/>
    </row>
    <row r="307" spans="1:23" ht="15.6" x14ac:dyDescent="0.3">
      <c r="A307" s="8"/>
      <c r="B307" s="8"/>
    </row>
    <row r="308" spans="1:23" ht="15.6" x14ac:dyDescent="0.3">
      <c r="A308" s="8"/>
      <c r="B308" s="8"/>
    </row>
    <row r="309" spans="1:23" ht="15.6" x14ac:dyDescent="0.3">
      <c r="A309" s="8"/>
      <c r="B309" s="8"/>
    </row>
    <row r="310" spans="1:23" ht="16.2" thickBot="1" x14ac:dyDescent="0.35">
      <c r="A310" s="8"/>
      <c r="B310" s="8"/>
    </row>
    <row r="311" spans="1:23" ht="77.25" customHeight="1" thickBot="1" x14ac:dyDescent="0.35">
      <c r="A311" s="156" t="s">
        <v>16868</v>
      </c>
      <c r="B311" s="158"/>
      <c r="W311" s="68"/>
    </row>
    <row r="312" spans="1:23" x14ac:dyDescent="0.3">
      <c r="B312" s="4"/>
    </row>
    <row r="313" spans="1:23" x14ac:dyDescent="0.3">
      <c r="A313" s="96" t="s">
        <v>39</v>
      </c>
      <c r="B313" s="96" t="s">
        <v>10</v>
      </c>
    </row>
    <row r="314" spans="1:23" x14ac:dyDescent="0.3">
      <c r="A314" s="80" t="s">
        <v>16813</v>
      </c>
      <c r="B314" s="81">
        <v>102</v>
      </c>
      <c r="C314" s="111" t="str">
        <f>PROPER(MID(A314,1,100))</f>
        <v>San Miguel</v>
      </c>
      <c r="D314" s="111"/>
      <c r="E314" s="59"/>
    </row>
    <row r="315" spans="1:23" x14ac:dyDescent="0.3">
      <c r="A315" s="80" t="s">
        <v>16821</v>
      </c>
      <c r="B315" s="81">
        <v>71</v>
      </c>
      <c r="C315" s="111" t="str">
        <f>PROPER(MID(A315,1,100))</f>
        <v>Magdalena Del Mar</v>
      </c>
      <c r="D315" s="111"/>
      <c r="E315" s="59"/>
    </row>
    <row r="316" spans="1:23" x14ac:dyDescent="0.3">
      <c r="A316" s="80" t="s">
        <v>16815</v>
      </c>
      <c r="B316" s="81">
        <v>67</v>
      </c>
      <c r="C316" s="111" t="str">
        <f>PROPER(MID(A316,1,100))</f>
        <v>San Juan De Miraflores</v>
      </c>
      <c r="D316" s="111"/>
      <c r="E316" s="59"/>
    </row>
    <row r="317" spans="1:23" x14ac:dyDescent="0.3">
      <c r="A317" s="80" t="s">
        <v>16824</v>
      </c>
      <c r="B317" s="81">
        <v>62</v>
      </c>
      <c r="C317" s="111" t="str">
        <f>PROPER(MID(A317,1,100))</f>
        <v>San Juan De Lurigancho</v>
      </c>
      <c r="D317" s="111"/>
      <c r="E317" s="59"/>
    </row>
    <row r="318" spans="1:23" x14ac:dyDescent="0.3">
      <c r="A318" s="80" t="s">
        <v>16805</v>
      </c>
      <c r="B318" s="81">
        <v>40</v>
      </c>
      <c r="C318" s="111" t="str">
        <f>PROPER(MID(A318,1,100))</f>
        <v>Chorrillos</v>
      </c>
      <c r="D318" s="111"/>
      <c r="E318" s="59"/>
    </row>
    <row r="319" spans="1:23" x14ac:dyDescent="0.3">
      <c r="A319" s="79" t="s">
        <v>47</v>
      </c>
      <c r="B319" s="82">
        <v>426</v>
      </c>
      <c r="C319" s="111" t="str">
        <f>PROPER(MID(A319,10,100))</f>
        <v>Gnosticos</v>
      </c>
      <c r="D319" s="111"/>
      <c r="E319" s="59"/>
    </row>
    <row r="320" spans="1:23" x14ac:dyDescent="0.3">
      <c r="A320" s="96" t="s">
        <v>3</v>
      </c>
      <c r="B320" s="96">
        <f>SUM(B314:B319)</f>
        <v>768</v>
      </c>
    </row>
    <row r="345" spans="1:23" ht="15" thickBot="1" x14ac:dyDescent="0.35"/>
    <row r="346" spans="1:23" ht="69.75" customHeight="1" thickBot="1" x14ac:dyDescent="0.35">
      <c r="A346" s="156" t="s">
        <v>16869</v>
      </c>
      <c r="B346" s="158"/>
    </row>
    <row r="347" spans="1:23" ht="19.05" customHeight="1" x14ac:dyDescent="0.3">
      <c r="A347" s="96" t="s">
        <v>39</v>
      </c>
      <c r="B347" s="96" t="s">
        <v>10</v>
      </c>
      <c r="W347" s="68"/>
    </row>
    <row r="348" spans="1:23" x14ac:dyDescent="0.3">
      <c r="A348" s="83" t="s">
        <v>16813</v>
      </c>
      <c r="B348" s="84">
        <v>231</v>
      </c>
      <c r="C348" s="59" t="str">
        <f>PROPER(MID(A348,1,100))</f>
        <v>San Miguel</v>
      </c>
      <c r="D348" s="59"/>
      <c r="E348" s="59"/>
    </row>
    <row r="349" spans="1:23" x14ac:dyDescent="0.3">
      <c r="A349" s="83" t="s">
        <v>16824</v>
      </c>
      <c r="B349" s="84">
        <v>210</v>
      </c>
      <c r="C349" s="59" t="str">
        <f>PROPER(MID(A349,1,100))</f>
        <v>San Juan De Lurigancho</v>
      </c>
      <c r="D349" s="59"/>
      <c r="E349" s="59"/>
    </row>
    <row r="350" spans="1:23" x14ac:dyDescent="0.3">
      <c r="A350" s="83" t="s">
        <v>16805</v>
      </c>
      <c r="B350" s="84">
        <v>185</v>
      </c>
      <c r="C350" s="59" t="str">
        <f>PROPER(MID(A350,1,100))</f>
        <v>Chorrillos</v>
      </c>
      <c r="D350" s="59"/>
      <c r="E350" s="59"/>
    </row>
    <row r="351" spans="1:23" x14ac:dyDescent="0.3">
      <c r="A351" s="83" t="s">
        <v>16826</v>
      </c>
      <c r="B351" s="84">
        <v>171</v>
      </c>
      <c r="C351" s="59" t="str">
        <f>PROPER(MID(A351,1,100))</f>
        <v>Callao</v>
      </c>
      <c r="D351" s="59"/>
      <c r="E351" s="59"/>
    </row>
    <row r="352" spans="1:23" x14ac:dyDescent="0.3">
      <c r="A352" s="83" t="s">
        <v>16836</v>
      </c>
      <c r="B352" s="84">
        <v>161</v>
      </c>
      <c r="C352" s="59" t="str">
        <f>PROPER(MID(A352,1,100))</f>
        <v>Santiago De Surco</v>
      </c>
      <c r="D352" s="59"/>
      <c r="E352" s="59"/>
    </row>
    <row r="353" spans="1:2" x14ac:dyDescent="0.3">
      <c r="A353" s="85" t="s">
        <v>47</v>
      </c>
      <c r="B353" s="82">
        <v>2427</v>
      </c>
    </row>
    <row r="354" spans="1:2" x14ac:dyDescent="0.3">
      <c r="A354" s="96" t="s">
        <v>3</v>
      </c>
      <c r="B354" s="96">
        <f>SUM(B348:B353)</f>
        <v>3385</v>
      </c>
    </row>
    <row r="355" spans="1:2" ht="21" x14ac:dyDescent="0.4">
      <c r="B355" s="13"/>
    </row>
    <row r="377" spans="1:23" ht="15" thickBot="1" x14ac:dyDescent="0.35"/>
    <row r="378" spans="1:23" ht="112.65" customHeight="1" thickBot="1" x14ac:dyDescent="0.35">
      <c r="A378" s="156" t="s">
        <v>16870</v>
      </c>
      <c r="B378" s="158"/>
      <c r="W378" s="65">
        <v>7</v>
      </c>
    </row>
    <row r="379" spans="1:23" x14ac:dyDescent="0.3">
      <c r="A379" s="96" t="s">
        <v>39</v>
      </c>
      <c r="B379" s="96" t="s">
        <v>10</v>
      </c>
    </row>
    <row r="380" spans="1:23" x14ac:dyDescent="0.3">
      <c r="A380" s="86" t="s">
        <v>16813</v>
      </c>
      <c r="B380" s="87">
        <v>344</v>
      </c>
      <c r="C380" s="59" t="str">
        <f>PROPER(MID(A380,1,100))</f>
        <v>San Miguel</v>
      </c>
      <c r="D380" s="59"/>
      <c r="E380" s="59"/>
    </row>
    <row r="381" spans="1:23" x14ac:dyDescent="0.3">
      <c r="A381" s="86" t="s">
        <v>16824</v>
      </c>
      <c r="B381" s="87">
        <v>282</v>
      </c>
      <c r="C381" s="59" t="str">
        <f>PROPER(MID(A381,1,100))</f>
        <v>San Juan De Lurigancho</v>
      </c>
      <c r="D381" s="59"/>
      <c r="E381" s="59"/>
    </row>
    <row r="382" spans="1:23" x14ac:dyDescent="0.3">
      <c r="A382" s="86" t="s">
        <v>16805</v>
      </c>
      <c r="B382" s="87">
        <v>232</v>
      </c>
      <c r="C382" s="59" t="str">
        <f>PROPER(MID(A382,1,100))</f>
        <v>Chorrillos</v>
      </c>
      <c r="D382" s="59"/>
      <c r="E382" s="59"/>
    </row>
    <row r="383" spans="1:23" x14ac:dyDescent="0.3">
      <c r="A383" s="86" t="s">
        <v>16815</v>
      </c>
      <c r="B383" s="87">
        <v>228</v>
      </c>
      <c r="C383" s="59" t="str">
        <f>PROPER(MID(A383,1,100))</f>
        <v>San Juan De Miraflores</v>
      </c>
      <c r="D383" s="59"/>
      <c r="E383" s="59"/>
    </row>
    <row r="384" spans="1:23" x14ac:dyDescent="0.3">
      <c r="A384" s="86" t="s">
        <v>16821</v>
      </c>
      <c r="B384" s="87">
        <v>228</v>
      </c>
      <c r="C384" s="59" t="str">
        <f>PROPER(MID(A384,1,100))</f>
        <v>Magdalena Del Mar</v>
      </c>
      <c r="D384" s="59"/>
      <c r="E384" s="59"/>
    </row>
    <row r="385" spans="1:2" x14ac:dyDescent="0.3">
      <c r="A385" s="85" t="s">
        <v>43</v>
      </c>
      <c r="B385" s="87">
        <v>2978</v>
      </c>
    </row>
    <row r="386" spans="1:2" x14ac:dyDescent="0.3">
      <c r="A386" s="97" t="s">
        <v>3</v>
      </c>
      <c r="B386" s="98">
        <f>SUM(B380:B385)</f>
        <v>4292</v>
      </c>
    </row>
    <row r="387" spans="1:2" x14ac:dyDescent="0.3">
      <c r="B387" s="4"/>
    </row>
    <row r="388" spans="1:2" x14ac:dyDescent="0.3">
      <c r="B388" s="4"/>
    </row>
    <row r="389" spans="1:2" x14ac:dyDescent="0.3">
      <c r="B389" s="4"/>
    </row>
    <row r="390" spans="1:2" x14ac:dyDescent="0.3">
      <c r="B390" s="4"/>
    </row>
    <row r="391" spans="1:2" x14ac:dyDescent="0.3">
      <c r="B391" s="4"/>
    </row>
    <row r="392" spans="1:2" x14ac:dyDescent="0.3">
      <c r="B392" s="4"/>
    </row>
    <row r="393" spans="1:2" x14ac:dyDescent="0.3">
      <c r="B393" s="4"/>
    </row>
    <row r="394" spans="1:2" x14ac:dyDescent="0.3">
      <c r="B394" s="4"/>
    </row>
    <row r="395" spans="1:2" x14ac:dyDescent="0.3">
      <c r="B395" s="4"/>
    </row>
    <row r="396" spans="1:2" x14ac:dyDescent="0.3">
      <c r="B396" s="4"/>
    </row>
    <row r="397" spans="1:2" x14ac:dyDescent="0.3">
      <c r="B397" s="4"/>
    </row>
    <row r="398" spans="1:2" x14ac:dyDescent="0.3">
      <c r="B398" s="4"/>
    </row>
    <row r="399" spans="1:2" x14ac:dyDescent="0.3">
      <c r="B399" s="4"/>
    </row>
    <row r="400" spans="1:2" x14ac:dyDescent="0.3">
      <c r="B400" s="4"/>
    </row>
    <row r="401" spans="1:5" x14ac:dyDescent="0.3">
      <c r="B401" s="4"/>
    </row>
    <row r="402" spans="1:5" x14ac:dyDescent="0.3">
      <c r="B402" s="4"/>
    </row>
    <row r="403" spans="1:5" x14ac:dyDescent="0.3">
      <c r="B403" s="4"/>
    </row>
    <row r="404" spans="1:5" x14ac:dyDescent="0.3">
      <c r="B404" s="4"/>
    </row>
    <row r="405" spans="1:5" x14ac:dyDescent="0.3">
      <c r="B405" s="4"/>
    </row>
    <row r="406" spans="1:5" ht="15" thickBot="1" x14ac:dyDescent="0.35">
      <c r="B406" s="4"/>
    </row>
    <row r="407" spans="1:5" ht="96.75" customHeight="1" thickBot="1" x14ac:dyDescent="0.35">
      <c r="A407" s="162" t="s">
        <v>16871</v>
      </c>
      <c r="B407" s="167"/>
      <c r="C407" s="163"/>
    </row>
    <row r="408" spans="1:5" ht="18" x14ac:dyDescent="0.35">
      <c r="A408" s="3"/>
      <c r="B408" s="7"/>
      <c r="C408" s="4"/>
    </row>
    <row r="409" spans="1:5" x14ac:dyDescent="0.3">
      <c r="A409" s="121" t="s">
        <v>11</v>
      </c>
      <c r="B409" s="121" t="s">
        <v>16829</v>
      </c>
      <c r="C409" s="121" t="s">
        <v>16840</v>
      </c>
    </row>
    <row r="410" spans="1:5" x14ac:dyDescent="0.3">
      <c r="A410" s="119" t="s">
        <v>12</v>
      </c>
      <c r="B410" s="79">
        <v>4296</v>
      </c>
      <c r="C410" s="79">
        <v>4451</v>
      </c>
    </row>
    <row r="411" spans="1:5" ht="18" x14ac:dyDescent="0.35">
      <c r="A411" s="119" t="s">
        <v>4</v>
      </c>
      <c r="B411" s="79">
        <v>4173</v>
      </c>
      <c r="C411" s="79">
        <v>4505</v>
      </c>
      <c r="D411" s="145"/>
      <c r="E411" s="7"/>
    </row>
    <row r="412" spans="1:5" ht="18" x14ac:dyDescent="0.35">
      <c r="A412" s="119" t="s">
        <v>13</v>
      </c>
      <c r="B412" s="79">
        <v>4185</v>
      </c>
      <c r="C412" s="79">
        <v>4703</v>
      </c>
      <c r="D412" s="145"/>
      <c r="E412" s="7"/>
    </row>
    <row r="413" spans="1:5" ht="18" x14ac:dyDescent="0.35">
      <c r="A413" s="119" t="s">
        <v>14</v>
      </c>
      <c r="B413" s="79">
        <v>4036</v>
      </c>
      <c r="C413" s="79">
        <v>4489</v>
      </c>
      <c r="D413" s="145"/>
      <c r="E413" s="7"/>
    </row>
    <row r="414" spans="1:5" ht="18" x14ac:dyDescent="0.35">
      <c r="A414" s="119" t="s">
        <v>15</v>
      </c>
      <c r="B414" s="79">
        <v>4308</v>
      </c>
      <c r="C414" s="79">
        <v>4292</v>
      </c>
      <c r="D414" s="145"/>
      <c r="E414" s="7"/>
    </row>
    <row r="415" spans="1:5" ht="18" x14ac:dyDescent="0.35">
      <c r="A415" s="119" t="s">
        <v>16</v>
      </c>
      <c r="B415" s="79">
        <v>4260</v>
      </c>
      <c r="C415" s="79"/>
      <c r="D415" s="145"/>
      <c r="E415" s="7"/>
    </row>
    <row r="416" spans="1:5" ht="18" x14ac:dyDescent="0.35">
      <c r="A416" s="119" t="s">
        <v>5</v>
      </c>
      <c r="B416" s="79">
        <v>4555</v>
      </c>
      <c r="C416" s="79"/>
      <c r="D416" s="145"/>
      <c r="E416" s="7"/>
    </row>
    <row r="417" spans="1:5" ht="18" x14ac:dyDescent="0.35">
      <c r="A417" s="119" t="s">
        <v>6</v>
      </c>
      <c r="B417" s="79">
        <v>4616</v>
      </c>
      <c r="C417" s="79"/>
      <c r="D417" s="145"/>
      <c r="E417" s="7"/>
    </row>
    <row r="418" spans="1:5" ht="18" x14ac:dyDescent="0.35">
      <c r="A418" s="119" t="s">
        <v>17</v>
      </c>
      <c r="B418" s="79">
        <v>4895</v>
      </c>
      <c r="C418" s="120"/>
      <c r="D418" s="146"/>
      <c r="E418" s="72"/>
    </row>
    <row r="419" spans="1:5" ht="18" x14ac:dyDescent="0.35">
      <c r="A419" s="119" t="s">
        <v>7</v>
      </c>
      <c r="B419" s="79">
        <v>5264</v>
      </c>
      <c r="C419" s="120"/>
      <c r="D419" s="146"/>
      <c r="E419" s="72"/>
    </row>
    <row r="420" spans="1:5" ht="18" x14ac:dyDescent="0.35">
      <c r="A420" s="119" t="s">
        <v>8</v>
      </c>
      <c r="B420" s="79">
        <v>4243</v>
      </c>
      <c r="C420" s="120"/>
      <c r="D420" s="146"/>
      <c r="E420" s="72"/>
    </row>
    <row r="421" spans="1:5" ht="18" x14ac:dyDescent="0.35">
      <c r="A421" s="119" t="s">
        <v>9</v>
      </c>
      <c r="B421" s="79">
        <v>4028</v>
      </c>
      <c r="C421" s="120"/>
      <c r="D421" s="146"/>
      <c r="E421" s="72"/>
    </row>
    <row r="422" spans="1:5" ht="18" x14ac:dyDescent="0.35">
      <c r="A422" s="121" t="s">
        <v>10</v>
      </c>
      <c r="B422" s="121">
        <f>SUM(B410:B421)</f>
        <v>52859</v>
      </c>
      <c r="C422" s="121">
        <f>SUM(C410:C421)</f>
        <v>22440</v>
      </c>
      <c r="D422" s="146"/>
      <c r="E422" s="72"/>
    </row>
    <row r="438" spans="1:23" ht="15" thickBot="1" x14ac:dyDescent="0.35"/>
    <row r="439" spans="1:23" ht="44.4" customHeight="1" x14ac:dyDescent="0.3">
      <c r="A439" s="168" t="s">
        <v>16872</v>
      </c>
      <c r="B439" s="169"/>
      <c r="W439" s="154">
        <v>8</v>
      </c>
    </row>
    <row r="440" spans="1:23" ht="25.5" customHeight="1" thickBot="1" x14ac:dyDescent="0.35">
      <c r="A440" s="170"/>
      <c r="B440" s="171"/>
      <c r="W440" s="154"/>
    </row>
    <row r="441" spans="1:23" x14ac:dyDescent="0.3">
      <c r="B441" s="4"/>
    </row>
    <row r="442" spans="1:23" x14ac:dyDescent="0.3">
      <c r="A442" s="25" t="s">
        <v>14668</v>
      </c>
      <c r="B442" s="24" t="s">
        <v>2</v>
      </c>
    </row>
    <row r="443" spans="1:23" x14ac:dyDescent="0.3">
      <c r="A443" s="14" t="s">
        <v>16828</v>
      </c>
      <c r="B443" s="30">
        <v>117</v>
      </c>
      <c r="C443" s="111" t="str">
        <f>PROPER(MID(A443,1,100))</f>
        <v>F60  - Trastornos Específicos De La Personalidad</v>
      </c>
      <c r="D443" s="111"/>
    </row>
    <row r="444" spans="1:23" x14ac:dyDescent="0.3">
      <c r="A444" s="14" t="s">
        <v>16820</v>
      </c>
      <c r="B444" s="30">
        <v>81</v>
      </c>
      <c r="C444" s="111" t="str">
        <f>PROPER(MID(A444,1,100))</f>
        <v>F41  - Otros Trastornos De Ansiedad</v>
      </c>
      <c r="D444" s="111"/>
    </row>
    <row r="445" spans="1:23" x14ac:dyDescent="0.3">
      <c r="A445" s="14" t="s">
        <v>16838</v>
      </c>
      <c r="B445" s="30">
        <v>66</v>
      </c>
      <c r="C445" s="111" t="str">
        <f>PROPER(MID(A445,1,100))</f>
        <v>F20  - Esquizofrenia</v>
      </c>
      <c r="D445" s="111"/>
    </row>
    <row r="446" spans="1:23" x14ac:dyDescent="0.3">
      <c r="A446" s="14" t="s">
        <v>16848</v>
      </c>
      <c r="B446" s="30">
        <v>34</v>
      </c>
      <c r="C446" s="111" t="str">
        <f>PROPER(MID(A446,1,100))</f>
        <v>F31  - Trastorno Afectivo Bipolar</v>
      </c>
      <c r="D446" s="111"/>
    </row>
    <row r="447" spans="1:23" x14ac:dyDescent="0.3">
      <c r="A447" s="71" t="s">
        <v>16835</v>
      </c>
      <c r="B447" s="15">
        <v>33</v>
      </c>
      <c r="C447" s="111" t="str">
        <f>PROPER(MID(A447,1,100))</f>
        <v>F32  - Episodio Depresivo</v>
      </c>
      <c r="D447" s="111"/>
    </row>
    <row r="448" spans="1:23" x14ac:dyDescent="0.3">
      <c r="A448" s="14" t="s">
        <v>14673</v>
      </c>
      <c r="B448" s="15">
        <v>198</v>
      </c>
      <c r="C448" s="111"/>
      <c r="D448" s="111"/>
    </row>
    <row r="449" spans="1:2" x14ac:dyDescent="0.3">
      <c r="A449" s="25" t="s">
        <v>14674</v>
      </c>
      <c r="B449" s="24">
        <f>SUM(B443:B448)</f>
        <v>529</v>
      </c>
    </row>
    <row r="474" spans="1:23" ht="15" thickBot="1" x14ac:dyDescent="0.35"/>
    <row r="475" spans="1:23" ht="63.75" customHeight="1" thickBot="1" x14ac:dyDescent="1.1499999999999999">
      <c r="A475" s="159" t="s">
        <v>16873</v>
      </c>
      <c r="B475" s="161"/>
      <c r="W475" s="66">
        <v>9</v>
      </c>
    </row>
    <row r="476" spans="1:23" x14ac:dyDescent="0.3">
      <c r="B476" s="4"/>
    </row>
    <row r="477" spans="1:23" x14ac:dyDescent="0.3">
      <c r="A477" s="24" t="s">
        <v>14669</v>
      </c>
      <c r="B477" s="24" t="s">
        <v>10</v>
      </c>
    </row>
    <row r="478" spans="1:23" x14ac:dyDescent="0.3">
      <c r="A478" s="131" t="s">
        <v>16813</v>
      </c>
      <c r="B478" s="15">
        <v>46</v>
      </c>
      <c r="C478" s="60" t="str">
        <f>PROPER(MID(A478,1,100))</f>
        <v>San Miguel</v>
      </c>
      <c r="D478" s="60"/>
      <c r="E478" s="60"/>
    </row>
    <row r="479" spans="1:23" x14ac:dyDescent="0.3">
      <c r="A479" s="131" t="s">
        <v>16821</v>
      </c>
      <c r="B479" s="15">
        <v>37</v>
      </c>
      <c r="C479" s="60" t="str">
        <f t="shared" ref="C479:C482" si="0">PROPER(MID(A479,1,100))</f>
        <v>Magdalena Del Mar</v>
      </c>
      <c r="D479" s="60"/>
      <c r="E479" s="60"/>
    </row>
    <row r="480" spans="1:23" x14ac:dyDescent="0.3">
      <c r="A480" s="131" t="s">
        <v>16849</v>
      </c>
      <c r="B480" s="15">
        <v>36</v>
      </c>
      <c r="C480" s="60" t="str">
        <f t="shared" si="0"/>
        <v>Pueblo Libre</v>
      </c>
      <c r="D480" s="60"/>
      <c r="E480" s="60"/>
    </row>
    <row r="481" spans="1:5" x14ac:dyDescent="0.3">
      <c r="A481" s="131" t="s">
        <v>16805</v>
      </c>
      <c r="B481" s="15">
        <v>36</v>
      </c>
      <c r="C481" s="60" t="str">
        <f t="shared" si="0"/>
        <v>Chorrillos</v>
      </c>
      <c r="D481" s="60"/>
      <c r="E481" s="60"/>
    </row>
    <row r="482" spans="1:5" x14ac:dyDescent="0.3">
      <c r="A482" s="131" t="s">
        <v>16836</v>
      </c>
      <c r="B482" s="15">
        <v>29</v>
      </c>
      <c r="C482" s="60" t="str">
        <f t="shared" si="0"/>
        <v>Santiago De Surco</v>
      </c>
      <c r="D482" s="60"/>
      <c r="E482" s="60"/>
    </row>
    <row r="483" spans="1:5" x14ac:dyDescent="0.3">
      <c r="A483" s="14" t="s">
        <v>43</v>
      </c>
      <c r="B483" s="15">
        <v>345</v>
      </c>
      <c r="C483" s="60" t="str">
        <f t="shared" ref="C483" si="1">PROPER(MID(A483,10,100))</f>
        <v>Tritos</v>
      </c>
      <c r="D483" s="60"/>
      <c r="E483" s="60"/>
    </row>
    <row r="484" spans="1:5" x14ac:dyDescent="0.3">
      <c r="A484" s="24" t="s">
        <v>3</v>
      </c>
      <c r="B484" s="24">
        <f>SUM(B478:B483)</f>
        <v>529</v>
      </c>
    </row>
    <row r="510" spans="1:23" ht="15" thickBot="1" x14ac:dyDescent="0.35"/>
    <row r="511" spans="1:23" ht="66.75" customHeight="1" thickBot="1" x14ac:dyDescent="0.35">
      <c r="A511" s="156" t="s">
        <v>16875</v>
      </c>
      <c r="B511" s="157"/>
      <c r="C511" s="157"/>
      <c r="D511" s="157"/>
      <c r="E511" s="158"/>
      <c r="G511" s="42"/>
      <c r="H511" s="42"/>
      <c r="W511" s="155"/>
    </row>
    <row r="512" spans="1:23" x14ac:dyDescent="0.3">
      <c r="B512" s="4"/>
      <c r="C512" s="4"/>
      <c r="D512" s="4"/>
      <c r="E512" s="4"/>
      <c r="G512" s="4"/>
      <c r="H512" s="4"/>
      <c r="W512" s="155"/>
    </row>
    <row r="513" spans="1:8" x14ac:dyDescent="0.3">
      <c r="B513" s="4"/>
      <c r="C513" s="4"/>
      <c r="D513" s="4"/>
      <c r="E513" s="4"/>
      <c r="G513" s="4"/>
      <c r="H513" s="4"/>
    </row>
    <row r="514" spans="1:8" ht="54" customHeight="1" x14ac:dyDescent="0.3">
      <c r="A514" s="24" t="s">
        <v>14670</v>
      </c>
      <c r="B514" s="24" t="s">
        <v>36</v>
      </c>
      <c r="C514" s="24" t="s">
        <v>38</v>
      </c>
      <c r="D514" s="24" t="s">
        <v>10</v>
      </c>
      <c r="G514" s="46"/>
      <c r="H514" s="46"/>
    </row>
    <row r="515" spans="1:8" x14ac:dyDescent="0.3">
      <c r="A515" s="18" t="s">
        <v>16809</v>
      </c>
      <c r="B515" s="17">
        <v>45</v>
      </c>
      <c r="C515" s="17">
        <v>16</v>
      </c>
      <c r="D515" s="17">
        <f>SUM(B515:C515)</f>
        <v>61</v>
      </c>
      <c r="G515" s="108"/>
      <c r="H515" s="108"/>
    </row>
    <row r="516" spans="1:8" x14ac:dyDescent="0.3">
      <c r="A516" s="18" t="s">
        <v>16806</v>
      </c>
      <c r="B516" s="17">
        <v>20</v>
      </c>
      <c r="C516" s="17">
        <v>3</v>
      </c>
      <c r="D516" s="17">
        <f>SUM(B516:C516)</f>
        <v>23</v>
      </c>
      <c r="G516" s="108"/>
      <c r="H516" s="108"/>
    </row>
    <row r="517" spans="1:8" x14ac:dyDescent="0.3">
      <c r="A517" s="18" t="s">
        <v>16808</v>
      </c>
      <c r="B517" s="17">
        <v>11</v>
      </c>
      <c r="C517" s="17">
        <v>3</v>
      </c>
      <c r="D517" s="17">
        <f>SUM(B517:C517)</f>
        <v>14</v>
      </c>
      <c r="G517" s="108"/>
      <c r="H517" s="108"/>
    </row>
    <row r="518" spans="1:8" x14ac:dyDescent="0.3">
      <c r="A518" s="18" t="s">
        <v>16810</v>
      </c>
      <c r="B518" s="17">
        <v>273</v>
      </c>
      <c r="C518" s="17">
        <v>155</v>
      </c>
      <c r="D518" s="17">
        <f t="shared" ref="D518:D519" si="2">SUM(B518:C518)</f>
        <v>428</v>
      </c>
      <c r="G518" s="108"/>
      <c r="H518" s="108"/>
    </row>
    <row r="519" spans="1:8" x14ac:dyDescent="0.3">
      <c r="A519" s="18" t="s">
        <v>16811</v>
      </c>
      <c r="B519" s="17">
        <v>3</v>
      </c>
      <c r="C519" s="17">
        <v>0</v>
      </c>
      <c r="D519" s="17">
        <f t="shared" si="2"/>
        <v>3</v>
      </c>
      <c r="G519" s="108"/>
      <c r="H519" s="108"/>
    </row>
    <row r="520" spans="1:8" ht="15.6" x14ac:dyDescent="0.3">
      <c r="A520" s="24" t="s">
        <v>3</v>
      </c>
      <c r="B520" s="24">
        <f>SUM(B515:B519)</f>
        <v>352</v>
      </c>
      <c r="C520" s="24">
        <f>SUM(C515:C519)</f>
        <v>177</v>
      </c>
      <c r="D520" s="24">
        <f>SUM(D515:D519)</f>
        <v>529</v>
      </c>
      <c r="G520" s="46"/>
      <c r="H520" s="46"/>
    </row>
    <row r="544" ht="15" thickBot="1" x14ac:dyDescent="0.35"/>
    <row r="545" spans="1:23" ht="60" customHeight="1" thickBot="1" x14ac:dyDescent="0.35">
      <c r="A545" s="172" t="s">
        <v>16874</v>
      </c>
      <c r="B545" s="173"/>
      <c r="C545" s="173"/>
      <c r="D545" s="173"/>
      <c r="E545" s="173"/>
      <c r="F545" s="174"/>
      <c r="G545" s="110"/>
      <c r="H545" s="110"/>
      <c r="W545" s="154">
        <v>10</v>
      </c>
    </row>
    <row r="546" spans="1:23" x14ac:dyDescent="0.3">
      <c r="W546" s="154"/>
    </row>
    <row r="547" spans="1:23" x14ac:dyDescent="0.3">
      <c r="B547" s="4"/>
    </row>
    <row r="548" spans="1:23" x14ac:dyDescent="0.3">
      <c r="A548" s="24" t="s">
        <v>14671</v>
      </c>
      <c r="B548" s="24" t="s">
        <v>2</v>
      </c>
      <c r="C548" s="19"/>
    </row>
    <row r="549" spans="1:23" x14ac:dyDescent="0.3">
      <c r="A549" s="16" t="s">
        <v>36</v>
      </c>
      <c r="B549" s="149">
        <v>352</v>
      </c>
      <c r="C549" s="19"/>
    </row>
    <row r="550" spans="1:23" x14ac:dyDescent="0.3">
      <c r="A550" s="16" t="s">
        <v>38</v>
      </c>
      <c r="B550" s="149">
        <v>177</v>
      </c>
      <c r="C550" s="19"/>
    </row>
    <row r="551" spans="1:23" x14ac:dyDescent="0.3">
      <c r="A551" s="24" t="s">
        <v>2</v>
      </c>
      <c r="B551" s="24">
        <f>SUM(B549:B550)</f>
        <v>529</v>
      </c>
      <c r="C551" s="19"/>
    </row>
    <row r="580" spans="1:23" ht="15" thickBot="1" x14ac:dyDescent="0.35"/>
    <row r="581" spans="1:23" ht="65.25" customHeight="1" thickBot="1" x14ac:dyDescent="0.35">
      <c r="A581" s="156" t="s">
        <v>16876</v>
      </c>
      <c r="B581" s="157"/>
      <c r="C581" s="157"/>
      <c r="D581" s="157"/>
      <c r="E581" s="157"/>
      <c r="F581" s="158"/>
      <c r="G581" s="42"/>
      <c r="H581" s="42"/>
      <c r="W581" s="154">
        <v>11</v>
      </c>
    </row>
    <row r="582" spans="1:23" ht="22.65" customHeight="1" x14ac:dyDescent="0.3">
      <c r="A582" s="4"/>
      <c r="B582" s="4"/>
      <c r="C582" s="4"/>
      <c r="D582" s="4"/>
      <c r="E582" s="4"/>
      <c r="F582" s="4"/>
      <c r="G582" s="4"/>
      <c r="H582" s="4"/>
      <c r="W582" s="154"/>
    </row>
    <row r="583" spans="1:23" ht="15.6" x14ac:dyDescent="0.3">
      <c r="A583" s="24" t="s">
        <v>14672</v>
      </c>
      <c r="B583" s="24" t="s">
        <v>36</v>
      </c>
      <c r="C583" s="24" t="s">
        <v>38</v>
      </c>
      <c r="D583" s="24" t="s">
        <v>3</v>
      </c>
      <c r="G583" s="46"/>
      <c r="H583" s="46"/>
    </row>
    <row r="584" spans="1:23" x14ac:dyDescent="0.3">
      <c r="A584" s="15" t="s">
        <v>16830</v>
      </c>
      <c r="B584" s="15">
        <v>305</v>
      </c>
      <c r="C584" s="15">
        <v>160</v>
      </c>
      <c r="D584" s="15">
        <f>SUM(B584:C584)</f>
        <v>465</v>
      </c>
      <c r="G584" s="108"/>
      <c r="H584" s="108"/>
    </row>
    <row r="585" spans="1:23" x14ac:dyDescent="0.3">
      <c r="A585" s="15" t="s">
        <v>16831</v>
      </c>
      <c r="B585" s="15">
        <v>47</v>
      </c>
      <c r="C585" s="15">
        <v>17</v>
      </c>
      <c r="D585" s="15">
        <f>SUM(B585:C585)</f>
        <v>64</v>
      </c>
      <c r="G585" s="108"/>
      <c r="H585" s="108"/>
    </row>
    <row r="586" spans="1:23" ht="15.6" x14ac:dyDescent="0.3">
      <c r="A586" s="24" t="s">
        <v>3</v>
      </c>
      <c r="B586" s="24">
        <f>SUM(B584:B585)</f>
        <v>352</v>
      </c>
      <c r="C586" s="24">
        <f>SUM(C584:C585)</f>
        <v>177</v>
      </c>
      <c r="D586" s="24">
        <f>SUM(D584:D585)</f>
        <v>529</v>
      </c>
      <c r="G586" s="46"/>
      <c r="H586" s="46"/>
    </row>
    <row r="587" spans="1:23" ht="15.6" x14ac:dyDescent="0.3">
      <c r="G587" s="46"/>
      <c r="H587" s="46"/>
    </row>
    <row r="589" spans="1:23" x14ac:dyDescent="0.3">
      <c r="C589">
        <v>7</v>
      </c>
    </row>
    <row r="590" spans="1:23" ht="15.6" x14ac:dyDescent="0.3">
      <c r="G590" s="46"/>
      <c r="H590" s="46"/>
    </row>
    <row r="591" spans="1:23" ht="49.65" customHeight="1" x14ac:dyDescent="0.4">
      <c r="G591" s="105"/>
      <c r="H591" s="105"/>
      <c r="I591" s="106"/>
      <c r="J591" s="37"/>
    </row>
    <row r="592" spans="1:23" ht="39.75" customHeight="1" x14ac:dyDescent="0.4">
      <c r="G592" s="105"/>
      <c r="H592" s="105"/>
      <c r="I592" s="107"/>
      <c r="J592" s="38"/>
    </row>
    <row r="593" spans="7:10" ht="15" customHeight="1" x14ac:dyDescent="0.3">
      <c r="G593" s="108"/>
      <c r="H593" s="108"/>
      <c r="I593" s="109"/>
      <c r="J593" s="39"/>
    </row>
    <row r="594" spans="7:10" ht="15" customHeight="1" x14ac:dyDescent="0.3">
      <c r="G594" s="108"/>
      <c r="H594" s="108"/>
      <c r="I594" s="109"/>
      <c r="J594" s="39"/>
    </row>
    <row r="595" spans="7:10" ht="15" customHeight="1" x14ac:dyDescent="0.3">
      <c r="G595" s="108"/>
      <c r="H595" s="108"/>
      <c r="I595" s="109"/>
      <c r="J595" s="39"/>
    </row>
    <row r="596" spans="7:10" ht="15" customHeight="1" x14ac:dyDescent="0.3">
      <c r="G596" s="108"/>
      <c r="H596" s="108"/>
      <c r="I596" s="109"/>
      <c r="J596" s="39"/>
    </row>
    <row r="597" spans="7:10" x14ac:dyDescent="0.3">
      <c r="G597" s="108"/>
      <c r="H597" s="108"/>
      <c r="I597" s="109"/>
      <c r="J597" s="39"/>
    </row>
    <row r="598" spans="7:10" ht="15.6" x14ac:dyDescent="0.3">
      <c r="G598" s="46"/>
      <c r="H598" s="46"/>
    </row>
    <row r="611" spans="1:23" ht="15" thickBot="1" x14ac:dyDescent="0.35"/>
    <row r="612" spans="1:23" ht="87.75" customHeight="1" thickBot="1" x14ac:dyDescent="0.35">
      <c r="A612" s="164" t="s">
        <v>16841</v>
      </c>
      <c r="B612" s="165"/>
      <c r="C612" s="166"/>
      <c r="W612" s="154">
        <v>12</v>
      </c>
    </row>
    <row r="613" spans="1:23" ht="15.6" x14ac:dyDescent="0.3">
      <c r="A613" s="9"/>
      <c r="B613" s="20"/>
      <c r="C613" s="21"/>
      <c r="W613" s="154"/>
    </row>
    <row r="614" spans="1:23" x14ac:dyDescent="0.3">
      <c r="A614" s="91" t="s">
        <v>11</v>
      </c>
      <c r="B614" s="92" t="s">
        <v>16829</v>
      </c>
      <c r="C614" s="92" t="s">
        <v>16840</v>
      </c>
    </row>
    <row r="615" spans="1:23" ht="15.6" x14ac:dyDescent="0.3">
      <c r="A615" s="22" t="s">
        <v>12</v>
      </c>
      <c r="B615" s="23">
        <v>620</v>
      </c>
      <c r="C615" s="23">
        <v>606</v>
      </c>
    </row>
    <row r="616" spans="1:23" ht="15.6" x14ac:dyDescent="0.3">
      <c r="A616" s="22" t="s">
        <v>4</v>
      </c>
      <c r="B616" s="23">
        <v>538</v>
      </c>
      <c r="C616" s="23">
        <v>502</v>
      </c>
      <c r="E616" s="73"/>
    </row>
    <row r="617" spans="1:23" ht="15.6" x14ac:dyDescent="0.3">
      <c r="A617" s="22" t="s">
        <v>13</v>
      </c>
      <c r="B617" s="23">
        <v>537</v>
      </c>
      <c r="C617" s="23">
        <v>605</v>
      </c>
      <c r="E617" s="73"/>
    </row>
    <row r="618" spans="1:23" ht="15.6" x14ac:dyDescent="0.3">
      <c r="A618" s="22" t="s">
        <v>14</v>
      </c>
      <c r="B618" s="23">
        <v>455</v>
      </c>
      <c r="C618" s="23">
        <v>549</v>
      </c>
      <c r="E618" s="73"/>
    </row>
    <row r="619" spans="1:23" ht="15.6" x14ac:dyDescent="0.3">
      <c r="A619" s="22" t="s">
        <v>15</v>
      </c>
      <c r="B619" s="23">
        <v>510</v>
      </c>
      <c r="C619" s="23">
        <v>529</v>
      </c>
      <c r="E619" s="73"/>
    </row>
    <row r="620" spans="1:23" ht="15.6" x14ac:dyDescent="0.3">
      <c r="A620" s="22" t="s">
        <v>16</v>
      </c>
      <c r="B620" s="23">
        <v>511</v>
      </c>
      <c r="C620" s="23"/>
      <c r="E620" s="73"/>
    </row>
    <row r="621" spans="1:23" ht="15.6" x14ac:dyDescent="0.3">
      <c r="A621" s="22" t="s">
        <v>5</v>
      </c>
      <c r="B621" s="23">
        <v>493</v>
      </c>
      <c r="C621" s="23"/>
      <c r="E621" s="73"/>
    </row>
    <row r="622" spans="1:23" ht="15.6" x14ac:dyDescent="0.3">
      <c r="A622" s="22" t="s">
        <v>6</v>
      </c>
      <c r="B622" s="23">
        <v>561</v>
      </c>
      <c r="C622" s="23"/>
      <c r="E622" s="73"/>
    </row>
    <row r="623" spans="1:23" ht="15.6" x14ac:dyDescent="0.3">
      <c r="A623" s="22" t="s">
        <v>17</v>
      </c>
      <c r="B623" s="23">
        <v>526</v>
      </c>
      <c r="C623" s="23"/>
      <c r="E623" s="73"/>
    </row>
    <row r="624" spans="1:23" ht="15.6" x14ac:dyDescent="0.3">
      <c r="A624" s="22" t="s">
        <v>7</v>
      </c>
      <c r="B624" s="23">
        <v>539</v>
      </c>
      <c r="C624" s="23"/>
      <c r="E624" s="73"/>
    </row>
    <row r="625" spans="1:5" ht="15.6" x14ac:dyDescent="0.3">
      <c r="A625" s="22" t="s">
        <v>8</v>
      </c>
      <c r="B625" s="23">
        <v>548</v>
      </c>
      <c r="C625" s="23"/>
      <c r="E625" s="73"/>
    </row>
    <row r="626" spans="1:5" ht="15.6" x14ac:dyDescent="0.3">
      <c r="A626" s="22" t="s">
        <v>9</v>
      </c>
      <c r="B626" s="23">
        <v>505</v>
      </c>
      <c r="C626" s="23"/>
      <c r="E626" s="73"/>
    </row>
    <row r="627" spans="1:5" ht="15.6" x14ac:dyDescent="0.3">
      <c r="A627" s="89" t="s">
        <v>10</v>
      </c>
      <c r="B627" s="90">
        <f>SUM(B615:B626)</f>
        <v>6343</v>
      </c>
      <c r="C627" s="90">
        <f>SUM(C615:C626)</f>
        <v>2791</v>
      </c>
      <c r="E627" s="73"/>
    </row>
    <row r="628" spans="1:5" ht="15.6" x14ac:dyDescent="0.3">
      <c r="E628" s="73"/>
    </row>
    <row r="648" spans="1:10" ht="15" thickBot="1" x14ac:dyDescent="0.35"/>
    <row r="649" spans="1:10" ht="89.4" customHeight="1" thickBot="1" x14ac:dyDescent="0.35">
      <c r="A649" s="156" t="s">
        <v>16883</v>
      </c>
      <c r="B649" s="157"/>
      <c r="C649" s="157"/>
      <c r="D649" s="157"/>
      <c r="E649" s="157"/>
      <c r="F649" s="157"/>
      <c r="G649" s="157"/>
      <c r="H649" s="158"/>
      <c r="I649" s="40"/>
      <c r="J649" s="40"/>
    </row>
    <row r="650" spans="1:10" x14ac:dyDescent="0.3">
      <c r="A650" s="4"/>
      <c r="B650" s="4"/>
      <c r="C650" s="4"/>
      <c r="D650" s="4"/>
      <c r="E650" s="4"/>
      <c r="F650" s="4"/>
      <c r="H650" s="4"/>
    </row>
    <row r="651" spans="1:10" x14ac:dyDescent="0.3">
      <c r="A651" s="24" t="s">
        <v>14668</v>
      </c>
      <c r="B651" s="24" t="s">
        <v>16834</v>
      </c>
      <c r="C651" s="24" t="s">
        <v>14680</v>
      </c>
      <c r="D651" s="24" t="s">
        <v>16816</v>
      </c>
      <c r="E651" s="24" t="s">
        <v>16877</v>
      </c>
      <c r="F651" s="24" t="s">
        <v>10</v>
      </c>
      <c r="J651" s="137"/>
    </row>
    <row r="652" spans="1:10" x14ac:dyDescent="0.3">
      <c r="A652" s="138" t="s">
        <v>16878</v>
      </c>
      <c r="B652" s="15">
        <v>1</v>
      </c>
      <c r="C652" s="15">
        <v>6</v>
      </c>
      <c r="D652" s="15"/>
      <c r="E652" s="15">
        <v>1</v>
      </c>
      <c r="F652" s="24">
        <f>SUM(B652:E652)</f>
        <v>8</v>
      </c>
      <c r="J652" s="111" t="str">
        <f t="shared" ref="J652:J657" si="3">PROPER(MID(A652,1,100))</f>
        <v>F20 - Esquizofrenia</v>
      </c>
    </row>
    <row r="653" spans="1:10" x14ac:dyDescent="0.3">
      <c r="A653" s="138" t="s">
        <v>16879</v>
      </c>
      <c r="B653" s="15">
        <v>0</v>
      </c>
      <c r="C653" s="15">
        <v>0</v>
      </c>
      <c r="D653" s="15">
        <v>6</v>
      </c>
      <c r="E653" s="15"/>
      <c r="F653" s="24">
        <f t="shared" ref="F653:F657" si="4">SUM(B653:E653)</f>
        <v>6</v>
      </c>
      <c r="J653" s="111" t="str">
        <f t="shared" si="3"/>
        <v>F19 - Trastornos Mentales Y Del Comportamiento Debidos Al Uso De Multiples D</v>
      </c>
    </row>
    <row r="654" spans="1:10" x14ac:dyDescent="0.3">
      <c r="A654" s="138" t="s">
        <v>16880</v>
      </c>
      <c r="B654" s="15">
        <v>0</v>
      </c>
      <c r="C654" s="15">
        <v>0</v>
      </c>
      <c r="D654" s="15">
        <v>4</v>
      </c>
      <c r="E654" s="15"/>
      <c r="F654" s="24">
        <f t="shared" si="4"/>
        <v>4</v>
      </c>
      <c r="J654" s="111" t="str">
        <f t="shared" si="3"/>
        <v>F10 - Trastornos Mentales Y Del Comportamiento Debidos Al Uso De Alcohol</v>
      </c>
    </row>
    <row r="655" spans="1:10" x14ac:dyDescent="0.3">
      <c r="A655" s="138" t="s">
        <v>16881</v>
      </c>
      <c r="B655" s="15">
        <v>0</v>
      </c>
      <c r="C655" s="15">
        <v>3</v>
      </c>
      <c r="D655" s="15"/>
      <c r="E655" s="15"/>
      <c r="F655" s="24">
        <f t="shared" si="4"/>
        <v>3</v>
      </c>
      <c r="J655" s="111" t="str">
        <f t="shared" si="3"/>
        <v>F31 - Trastorno Afectivo Bipolar</v>
      </c>
    </row>
    <row r="656" spans="1:10" x14ac:dyDescent="0.3">
      <c r="A656" s="138" t="s">
        <v>16882</v>
      </c>
      <c r="B656" s="15"/>
      <c r="C656" s="15">
        <v>1</v>
      </c>
      <c r="D656" s="15"/>
      <c r="E656" s="15"/>
      <c r="F656" s="24">
        <f t="shared" si="4"/>
        <v>1</v>
      </c>
      <c r="J656" s="111" t="str">
        <f t="shared" si="3"/>
        <v>F32 - Episodio Depresivo</v>
      </c>
    </row>
    <row r="657" spans="1:10" x14ac:dyDescent="0.3">
      <c r="A657" s="64" t="s">
        <v>47</v>
      </c>
      <c r="B657" s="15">
        <v>1</v>
      </c>
      <c r="C657" s="15">
        <v>1</v>
      </c>
      <c r="D657" s="15">
        <v>1</v>
      </c>
      <c r="E657" s="15"/>
      <c r="F657" s="24">
        <f t="shared" si="4"/>
        <v>3</v>
      </c>
      <c r="I657" s="134"/>
      <c r="J657" s="144" t="str">
        <f t="shared" si="3"/>
        <v>Otros Diagnosticos</v>
      </c>
    </row>
    <row r="658" spans="1:10" x14ac:dyDescent="0.3">
      <c r="A658" s="24" t="s">
        <v>3</v>
      </c>
      <c r="B658" s="62">
        <f t="shared" ref="B658:C658" si="5">SUM(B652:B657)</f>
        <v>2</v>
      </c>
      <c r="C658" s="62">
        <f t="shared" si="5"/>
        <v>11</v>
      </c>
      <c r="D658" s="62">
        <f>SUM(D652:D657)</f>
        <v>11</v>
      </c>
      <c r="E658" s="62">
        <f>SUM(E652:E657)</f>
        <v>1</v>
      </c>
      <c r="F658" s="24">
        <f>SUM(B652:E657)</f>
        <v>25</v>
      </c>
      <c r="J658" s="136"/>
    </row>
    <row r="659" spans="1:10" x14ac:dyDescent="0.3">
      <c r="C659" s="4"/>
      <c r="D659" s="4"/>
      <c r="E659" s="4"/>
      <c r="F659" s="4"/>
    </row>
    <row r="680" spans="1:10" ht="15" thickBot="1" x14ac:dyDescent="0.35"/>
    <row r="681" spans="1:10" ht="83.25" customHeight="1" thickBot="1" x14ac:dyDescent="0.35">
      <c r="A681" s="156" t="s">
        <v>16855</v>
      </c>
      <c r="B681" s="157"/>
      <c r="C681" s="157"/>
      <c r="D681" s="157"/>
      <c r="E681" s="157"/>
      <c r="F681" s="157"/>
      <c r="G681" s="157"/>
      <c r="H681" s="157"/>
      <c r="I681" s="158"/>
      <c r="J681" s="41"/>
    </row>
    <row r="682" spans="1:10" x14ac:dyDescent="0.3">
      <c r="B682" s="4"/>
      <c r="C682" s="4"/>
      <c r="D682" s="4"/>
      <c r="E682" s="4"/>
      <c r="F682" s="4"/>
      <c r="G682" s="4"/>
      <c r="H682" s="4"/>
      <c r="I682" s="4"/>
      <c r="J682" s="4"/>
    </row>
    <row r="683" spans="1:10" x14ac:dyDescent="0.3">
      <c r="A683" s="142" t="s">
        <v>14681</v>
      </c>
      <c r="B683" s="24" t="s">
        <v>14679</v>
      </c>
      <c r="C683" s="24" t="s">
        <v>14680</v>
      </c>
      <c r="D683" s="24" t="s">
        <v>16816</v>
      </c>
      <c r="E683" s="24" t="s">
        <v>16877</v>
      </c>
      <c r="F683" s="26" t="s">
        <v>16818</v>
      </c>
    </row>
    <row r="684" spans="1:10" x14ac:dyDescent="0.3">
      <c r="A684" s="140" t="s">
        <v>16884</v>
      </c>
      <c r="B684" s="27">
        <v>1</v>
      </c>
      <c r="C684" s="27">
        <v>6</v>
      </c>
      <c r="D684" s="27">
        <v>7</v>
      </c>
      <c r="E684" s="27">
        <v>1</v>
      </c>
      <c r="F684" s="27">
        <f>SUM(B684:E684)</f>
        <v>15</v>
      </c>
      <c r="J684" s="111" t="str">
        <f t="shared" ref="J684:J688" si="6">PROPER(MID(A684,1,100))</f>
        <v>Secundaria Completa</v>
      </c>
    </row>
    <row r="685" spans="1:10" x14ac:dyDescent="0.3">
      <c r="A685" s="140" t="s">
        <v>16885</v>
      </c>
      <c r="B685" s="27"/>
      <c r="C685" s="27">
        <v>4</v>
      </c>
      <c r="D685" s="27">
        <v>1</v>
      </c>
      <c r="E685" s="27"/>
      <c r="F685" s="27">
        <f t="shared" ref="F685:F688" si="7">SUM(B685:E685)</f>
        <v>5</v>
      </c>
      <c r="J685" s="111" t="str">
        <f t="shared" si="6"/>
        <v>Secundaria Incompleta</v>
      </c>
    </row>
    <row r="686" spans="1:10" x14ac:dyDescent="0.3">
      <c r="A686" s="140" t="s">
        <v>16886</v>
      </c>
      <c r="B686" s="27"/>
      <c r="C686" s="27"/>
      <c r="D686" s="27">
        <v>3</v>
      </c>
      <c r="E686" s="27"/>
      <c r="F686" s="27">
        <f t="shared" si="7"/>
        <v>3</v>
      </c>
      <c r="J686" s="111" t="str">
        <f t="shared" si="6"/>
        <v>Sup.Tec.Completa</v>
      </c>
    </row>
    <row r="687" spans="1:10" x14ac:dyDescent="0.3">
      <c r="A687" s="140" t="s">
        <v>16887</v>
      </c>
      <c r="B687" s="27">
        <v>1</v>
      </c>
      <c r="C687" s="27"/>
      <c r="D687" s="27"/>
      <c r="E687" s="27"/>
      <c r="F687" s="27">
        <f t="shared" si="7"/>
        <v>1</v>
      </c>
      <c r="J687" s="111" t="str">
        <f t="shared" si="6"/>
        <v>Universitaria Incompleta</v>
      </c>
    </row>
    <row r="688" spans="1:10" x14ac:dyDescent="0.3">
      <c r="A688" s="140" t="s">
        <v>16888</v>
      </c>
      <c r="B688" s="27"/>
      <c r="C688" s="27">
        <v>1</v>
      </c>
      <c r="D688" s="27"/>
      <c r="E688" s="27"/>
      <c r="F688" s="27">
        <f t="shared" si="7"/>
        <v>1</v>
      </c>
      <c r="J688" s="111" t="str">
        <f t="shared" si="6"/>
        <v>Universitaria Completa</v>
      </c>
    </row>
    <row r="689" spans="1:7" x14ac:dyDescent="0.3">
      <c r="A689" s="129" t="s">
        <v>10</v>
      </c>
      <c r="B689" s="130">
        <f>SUM(B684:B688)</f>
        <v>2</v>
      </c>
      <c r="C689" s="130">
        <f>SUM(C684:C688)</f>
        <v>11</v>
      </c>
      <c r="D689" s="130">
        <f>SUM(D684:D688)</f>
        <v>11</v>
      </c>
      <c r="E689" s="130">
        <f>SUM(E684:E688)</f>
        <v>1</v>
      </c>
      <c r="F689" s="130">
        <f>SUM(B684:E688)</f>
        <v>25</v>
      </c>
    </row>
    <row r="690" spans="1:7" x14ac:dyDescent="0.3">
      <c r="F690" s="4" t="s">
        <v>16889</v>
      </c>
      <c r="G690" s="4"/>
    </row>
    <row r="714" spans="1:10" ht="15" thickBot="1" x14ac:dyDescent="0.35"/>
    <row r="715" spans="1:10" ht="74.25" customHeight="1" thickBot="1" x14ac:dyDescent="0.35">
      <c r="A715" s="156" t="s">
        <v>16856</v>
      </c>
      <c r="B715" s="157"/>
      <c r="C715" s="157"/>
      <c r="D715" s="157"/>
      <c r="E715" s="157"/>
      <c r="F715" s="157"/>
      <c r="G715" s="157"/>
      <c r="H715" s="157"/>
      <c r="I715" s="158"/>
      <c r="J715" s="42"/>
    </row>
    <row r="716" spans="1:10" x14ac:dyDescent="0.3">
      <c r="B716" s="4"/>
      <c r="C716" s="4"/>
      <c r="D716" s="4"/>
      <c r="E716" s="4"/>
      <c r="F716" s="4"/>
      <c r="G716" s="4"/>
      <c r="H716" s="4"/>
    </row>
    <row r="717" spans="1:10" x14ac:dyDescent="0.3">
      <c r="A717" s="29" t="s">
        <v>14669</v>
      </c>
      <c r="B717" s="24" t="s">
        <v>14679</v>
      </c>
      <c r="C717" s="24" t="s">
        <v>14680</v>
      </c>
      <c r="D717" s="24" t="s">
        <v>16816</v>
      </c>
      <c r="E717" s="24" t="s">
        <v>16877</v>
      </c>
      <c r="F717" s="132" t="s">
        <v>16817</v>
      </c>
      <c r="J717" s="137"/>
    </row>
    <row r="718" spans="1:10" x14ac:dyDescent="0.3">
      <c r="A718" s="139" t="s">
        <v>16890</v>
      </c>
      <c r="B718" s="30"/>
      <c r="C718" s="30">
        <v>2</v>
      </c>
      <c r="D718" s="30">
        <v>1</v>
      </c>
      <c r="E718" s="30"/>
      <c r="F718" s="28">
        <f>SUM(B718:E718)</f>
        <v>3</v>
      </c>
      <c r="J718" s="111" t="str">
        <f>PROPER(MID(A718,10,100))</f>
        <v>De Miraflores</v>
      </c>
    </row>
    <row r="719" spans="1:10" x14ac:dyDescent="0.3">
      <c r="A719" s="139" t="s">
        <v>16891</v>
      </c>
      <c r="B719" s="30"/>
      <c r="C719" s="30">
        <v>2</v>
      </c>
      <c r="D719" s="30">
        <v>1</v>
      </c>
      <c r="E719" s="30"/>
      <c r="F719" s="28">
        <f t="shared" ref="F719:F723" si="8">SUM(B719:E719)</f>
        <v>3</v>
      </c>
      <c r="J719" s="111" t="str">
        <f t="shared" ref="J719:J722" si="9">PROPER(MID(A719,10,100))</f>
        <v>Ia Del Triunfo</v>
      </c>
    </row>
    <row r="720" spans="1:10" x14ac:dyDescent="0.3">
      <c r="A720" s="139" t="s">
        <v>16892</v>
      </c>
      <c r="B720" s="30">
        <v>1</v>
      </c>
      <c r="C720" s="30">
        <v>2</v>
      </c>
      <c r="D720" s="30"/>
      <c r="E720" s="30"/>
      <c r="F720" s="28">
        <f t="shared" si="8"/>
        <v>3</v>
      </c>
      <c r="J720" s="111" t="str">
        <f t="shared" si="9"/>
        <v/>
      </c>
    </row>
    <row r="721" spans="1:10" x14ac:dyDescent="0.3">
      <c r="A721" s="139" t="s">
        <v>16893</v>
      </c>
      <c r="B721" s="30"/>
      <c r="C721" s="30"/>
      <c r="D721" s="30">
        <v>2</v>
      </c>
      <c r="E721" s="30"/>
      <c r="F721" s="28">
        <f t="shared" si="8"/>
        <v>2</v>
      </c>
      <c r="J721" s="111" t="str">
        <f t="shared" si="9"/>
        <v>De Lurigancho</v>
      </c>
    </row>
    <row r="722" spans="1:10" x14ac:dyDescent="0.3">
      <c r="A722" s="139" t="s">
        <v>16894</v>
      </c>
      <c r="B722" s="30"/>
      <c r="C722" s="30">
        <v>1</v>
      </c>
      <c r="D722" s="30">
        <v>1</v>
      </c>
      <c r="E722" s="30"/>
      <c r="F722" s="28">
        <f t="shared" si="8"/>
        <v>2</v>
      </c>
      <c r="J722" s="111" t="str">
        <f t="shared" si="9"/>
        <v/>
      </c>
    </row>
    <row r="723" spans="1:10" x14ac:dyDescent="0.3">
      <c r="A723" s="139" t="s">
        <v>16823</v>
      </c>
      <c r="B723" s="30">
        <v>1</v>
      </c>
      <c r="C723" s="30">
        <v>4</v>
      </c>
      <c r="D723" s="30">
        <v>6</v>
      </c>
      <c r="E723" s="30">
        <v>1</v>
      </c>
      <c r="F723" s="28">
        <f t="shared" si="8"/>
        <v>12</v>
      </c>
      <c r="J723" s="111" t="str">
        <f>PROPER(MID(A723,1,100))</f>
        <v>Otros Distritos</v>
      </c>
    </row>
    <row r="724" spans="1:10" x14ac:dyDescent="0.3">
      <c r="A724" s="25" t="s">
        <v>3</v>
      </c>
      <c r="B724" s="24">
        <f t="shared" ref="B724:C724" si="10">SUM(B718:B723)</f>
        <v>2</v>
      </c>
      <c r="C724" s="24">
        <f t="shared" si="10"/>
        <v>11</v>
      </c>
      <c r="D724" s="24">
        <f>SUM(D718:D723)</f>
        <v>11</v>
      </c>
      <c r="E724" s="24">
        <f>SUM(E718:E723)</f>
        <v>1</v>
      </c>
      <c r="F724" s="24">
        <f>SUM(F718:F723)</f>
        <v>25</v>
      </c>
      <c r="J724" s="137"/>
    </row>
    <row r="725" spans="1:10" x14ac:dyDescent="0.3">
      <c r="F725" s="4"/>
      <c r="G725" s="4"/>
    </row>
    <row r="749" spans="1:10" ht="15" thickBot="1" x14ac:dyDescent="0.35"/>
    <row r="750" spans="1:10" ht="69" customHeight="1" thickBot="1" x14ac:dyDescent="0.35">
      <c r="A750" s="156" t="s">
        <v>16895</v>
      </c>
      <c r="B750" s="157"/>
      <c r="C750" s="157"/>
      <c r="D750" s="157"/>
      <c r="E750" s="157"/>
      <c r="F750" s="157"/>
      <c r="G750" s="157"/>
      <c r="H750" s="158"/>
      <c r="I750" s="43"/>
      <c r="J750" s="43"/>
    </row>
    <row r="751" spans="1:10" x14ac:dyDescent="0.3">
      <c r="B751" s="4"/>
      <c r="C751" s="4"/>
      <c r="D751" s="4"/>
      <c r="E751" s="4"/>
      <c r="F751" s="4"/>
      <c r="G751" s="4"/>
      <c r="H751" s="4"/>
    </row>
    <row r="752" spans="1:10" x14ac:dyDescent="0.3">
      <c r="A752" s="25" t="s">
        <v>14682</v>
      </c>
      <c r="B752" s="24" t="s">
        <v>14679</v>
      </c>
      <c r="C752" s="24" t="s">
        <v>14680</v>
      </c>
      <c r="D752" s="24" t="s">
        <v>16816</v>
      </c>
      <c r="E752" s="24" t="s">
        <v>16877</v>
      </c>
      <c r="F752" s="70" t="s">
        <v>16818</v>
      </c>
    </row>
    <row r="753" spans="1:10" x14ac:dyDescent="0.3">
      <c r="A753" s="148" t="s">
        <v>16825</v>
      </c>
      <c r="B753" s="128">
        <v>2</v>
      </c>
      <c r="C753" s="128">
        <v>11</v>
      </c>
      <c r="D753" s="128">
        <v>11</v>
      </c>
      <c r="E753" s="128">
        <v>1</v>
      </c>
      <c r="F753" s="133">
        <f>SUM(B753:E753)</f>
        <v>25</v>
      </c>
      <c r="J753" s="111" t="str">
        <f>PROPER(MID(A754,1,100))</f>
        <v>Total General</v>
      </c>
    </row>
    <row r="754" spans="1:10" ht="15" thickBot="1" x14ac:dyDescent="0.35">
      <c r="A754" s="69" t="s">
        <v>3</v>
      </c>
      <c r="B754" s="143">
        <f>SUM(B753:B753)</f>
        <v>2</v>
      </c>
      <c r="C754" s="143">
        <f>SUM(C753)</f>
        <v>11</v>
      </c>
      <c r="D754" s="143">
        <f>SUM(D753)</f>
        <v>11</v>
      </c>
      <c r="E754" s="143">
        <f>SUM(E753)</f>
        <v>1</v>
      </c>
      <c r="F754" s="133">
        <f>SUM(F753:F753)</f>
        <v>25</v>
      </c>
    </row>
    <row r="755" spans="1:10" x14ac:dyDescent="0.3">
      <c r="E755" s="4"/>
      <c r="F755" s="4"/>
    </row>
    <row r="756" spans="1:10" x14ac:dyDescent="0.3">
      <c r="G756" s="111"/>
    </row>
    <row r="784" spans="23:23" ht="15" thickBot="1" x14ac:dyDescent="0.35">
      <c r="W784" s="150">
        <v>13</v>
      </c>
    </row>
    <row r="785" spans="1:23" ht="69" customHeight="1" thickBot="1" x14ac:dyDescent="0.35">
      <c r="A785" s="156" t="s">
        <v>16842</v>
      </c>
      <c r="B785" s="157"/>
      <c r="C785" s="158"/>
      <c r="W785" s="150"/>
    </row>
    <row r="786" spans="1:23" ht="15.6" x14ac:dyDescent="0.3">
      <c r="A786" s="9"/>
      <c r="B786" s="9"/>
      <c r="C786" s="4"/>
      <c r="W786" s="150"/>
    </row>
    <row r="787" spans="1:23" x14ac:dyDescent="0.3">
      <c r="A787" s="124" t="s">
        <v>11</v>
      </c>
      <c r="B787" s="125" t="s">
        <v>16829</v>
      </c>
      <c r="C787" s="125" t="s">
        <v>16840</v>
      </c>
    </row>
    <row r="788" spans="1:23" ht="15.6" x14ac:dyDescent="0.3">
      <c r="A788" s="16" t="s">
        <v>12</v>
      </c>
      <c r="B788" s="17">
        <v>28</v>
      </c>
      <c r="C788" s="17">
        <v>25</v>
      </c>
      <c r="E788" s="20"/>
    </row>
    <row r="789" spans="1:23" ht="15.6" x14ac:dyDescent="0.3">
      <c r="A789" s="16" t="s">
        <v>4</v>
      </c>
      <c r="B789" s="17">
        <v>23</v>
      </c>
      <c r="C789" s="17">
        <v>34</v>
      </c>
      <c r="D789" s="108"/>
      <c r="E789" s="20"/>
    </row>
    <row r="790" spans="1:23" ht="15.6" x14ac:dyDescent="0.3">
      <c r="A790" s="16" t="s">
        <v>13</v>
      </c>
      <c r="B790" s="17">
        <v>27</v>
      </c>
      <c r="C790" s="17">
        <v>22</v>
      </c>
      <c r="D790" s="108"/>
      <c r="E790" s="20"/>
    </row>
    <row r="791" spans="1:23" ht="15.6" x14ac:dyDescent="0.3">
      <c r="A791" s="16" t="s">
        <v>14</v>
      </c>
      <c r="B791" s="126">
        <v>23</v>
      </c>
      <c r="C791" s="17">
        <v>28</v>
      </c>
      <c r="D791" s="108"/>
      <c r="E791" s="20"/>
    </row>
    <row r="792" spans="1:23" ht="15.6" x14ac:dyDescent="0.3">
      <c r="A792" s="16" t="s">
        <v>15</v>
      </c>
      <c r="B792" s="126">
        <v>34</v>
      </c>
      <c r="C792" s="17">
        <v>25</v>
      </c>
      <c r="D792" s="108"/>
      <c r="E792" s="20"/>
    </row>
    <row r="793" spans="1:23" ht="15.6" x14ac:dyDescent="0.3">
      <c r="A793" s="16" t="s">
        <v>16</v>
      </c>
      <c r="B793" s="126">
        <v>34</v>
      </c>
      <c r="C793" s="17"/>
      <c r="D793" s="108"/>
      <c r="E793" s="20"/>
    </row>
    <row r="794" spans="1:23" ht="15.6" x14ac:dyDescent="0.3">
      <c r="A794" s="16" t="s">
        <v>5</v>
      </c>
      <c r="B794" s="126">
        <v>29</v>
      </c>
      <c r="C794" s="17"/>
      <c r="D794" s="108"/>
      <c r="E794" s="20"/>
    </row>
    <row r="795" spans="1:23" ht="15.6" x14ac:dyDescent="0.3">
      <c r="A795" s="16" t="s">
        <v>6</v>
      </c>
      <c r="B795" s="126">
        <v>29</v>
      </c>
      <c r="C795" s="17"/>
      <c r="D795" s="108"/>
      <c r="E795" s="20"/>
    </row>
    <row r="796" spans="1:23" ht="15.6" x14ac:dyDescent="0.3">
      <c r="A796" s="16" t="s">
        <v>17</v>
      </c>
      <c r="B796" s="17">
        <v>26</v>
      </c>
      <c r="C796" s="17"/>
      <c r="D796" s="108"/>
      <c r="E796" s="20"/>
    </row>
    <row r="797" spans="1:23" ht="15.6" x14ac:dyDescent="0.3">
      <c r="A797" s="16" t="s">
        <v>7</v>
      </c>
      <c r="B797" s="17">
        <v>24</v>
      </c>
      <c r="C797" s="17"/>
      <c r="D797" s="108"/>
      <c r="E797" s="20"/>
    </row>
    <row r="798" spans="1:23" ht="15.6" x14ac:dyDescent="0.3">
      <c r="A798" s="16" t="s">
        <v>8</v>
      </c>
      <c r="B798" s="17">
        <v>27</v>
      </c>
      <c r="C798" s="17"/>
      <c r="D798" s="108"/>
      <c r="E798" s="20"/>
    </row>
    <row r="799" spans="1:23" ht="15.6" x14ac:dyDescent="0.3">
      <c r="A799" s="16" t="s">
        <v>9</v>
      </c>
      <c r="B799" s="17">
        <v>24</v>
      </c>
      <c r="C799" s="17"/>
      <c r="D799" s="108"/>
      <c r="E799" s="20"/>
    </row>
    <row r="800" spans="1:23" ht="22.65" customHeight="1" x14ac:dyDescent="0.3">
      <c r="A800" s="124" t="s">
        <v>10</v>
      </c>
      <c r="B800" s="127">
        <f>SUM(B788:B799)</f>
        <v>328</v>
      </c>
      <c r="C800" s="127">
        <f>SUM(C788:C799)</f>
        <v>134</v>
      </c>
      <c r="D800" s="108"/>
      <c r="E800" s="20"/>
    </row>
    <row r="817" spans="1:9" ht="15" thickBot="1" x14ac:dyDescent="0.35"/>
    <row r="818" spans="1:9" ht="69" customHeight="1" thickBot="1" x14ac:dyDescent="0.35">
      <c r="A818" s="159" t="s">
        <v>16857</v>
      </c>
      <c r="B818" s="160"/>
      <c r="C818" s="160"/>
      <c r="D818" s="160"/>
      <c r="E818" s="161"/>
      <c r="G818" s="42"/>
      <c r="H818" s="42"/>
    </row>
    <row r="819" spans="1:9" x14ac:dyDescent="0.3">
      <c r="B819" s="4"/>
      <c r="C819" s="4"/>
      <c r="D819" s="4"/>
      <c r="E819" s="4"/>
      <c r="G819" s="4"/>
      <c r="H819" s="4"/>
    </row>
    <row r="820" spans="1:9" x14ac:dyDescent="0.3">
      <c r="A820" s="31" t="s">
        <v>14689</v>
      </c>
      <c r="B820" s="31" t="s">
        <v>36</v>
      </c>
      <c r="C820" s="31" t="s">
        <v>38</v>
      </c>
      <c r="D820" s="31" t="s">
        <v>3</v>
      </c>
      <c r="G820" s="112"/>
      <c r="H820" s="112"/>
    </row>
    <row r="821" spans="1:9" x14ac:dyDescent="0.3">
      <c r="A821" s="64" t="s">
        <v>16824</v>
      </c>
      <c r="B821" s="15">
        <v>1</v>
      </c>
      <c r="C821" s="15">
        <v>3</v>
      </c>
      <c r="D821" s="15">
        <f t="shared" ref="D821:D826" si="11">SUM(B821:C821)</f>
        <v>4</v>
      </c>
      <c r="G821" s="108"/>
      <c r="H821" s="134"/>
      <c r="I821" s="111" t="str">
        <f t="shared" ref="I821:I826" si="12">PROPER(MID(A821,10,100))</f>
        <v>De Lurigancho</v>
      </c>
    </row>
    <row r="822" spans="1:9" x14ac:dyDescent="0.3">
      <c r="A822" s="64" t="s">
        <v>16896</v>
      </c>
      <c r="B822" s="30">
        <v>3</v>
      </c>
      <c r="C822" s="30">
        <v>1</v>
      </c>
      <c r="D822" s="15">
        <f t="shared" si="11"/>
        <v>4</v>
      </c>
      <c r="G822" s="108"/>
      <c r="H822" s="134"/>
      <c r="I822" s="111" t="str">
        <f t="shared" si="12"/>
        <v>Ia Del Triunfo</v>
      </c>
    </row>
    <row r="823" spans="1:9" x14ac:dyDescent="0.3">
      <c r="A823" s="64" t="s">
        <v>16815</v>
      </c>
      <c r="B823" s="30"/>
      <c r="C823" s="30">
        <v>3</v>
      </c>
      <c r="D823" s="15">
        <f t="shared" si="11"/>
        <v>3</v>
      </c>
      <c r="G823" s="108"/>
      <c r="H823" s="134"/>
      <c r="I823" s="111" t="str">
        <f t="shared" si="12"/>
        <v>De Miraflores</v>
      </c>
    </row>
    <row r="824" spans="1:9" x14ac:dyDescent="0.3">
      <c r="A824" s="64" t="s">
        <v>16897</v>
      </c>
      <c r="B824" s="15">
        <v>2</v>
      </c>
      <c r="C824" s="15"/>
      <c r="D824" s="15">
        <f t="shared" si="11"/>
        <v>2</v>
      </c>
      <c r="G824" s="108"/>
      <c r="H824" s="134"/>
      <c r="I824" s="111" t="str">
        <f t="shared" si="12"/>
        <v>A</v>
      </c>
    </row>
    <row r="825" spans="1:9" x14ac:dyDescent="0.3">
      <c r="A825" s="64" t="s">
        <v>16847</v>
      </c>
      <c r="B825" s="15">
        <v>2</v>
      </c>
      <c r="C825" s="15"/>
      <c r="D825" s="15">
        <f t="shared" si="11"/>
        <v>2</v>
      </c>
      <c r="G825" s="108"/>
      <c r="H825" s="134"/>
      <c r="I825" s="111" t="str">
        <f t="shared" si="12"/>
        <v>S</v>
      </c>
    </row>
    <row r="826" spans="1:9" x14ac:dyDescent="0.3">
      <c r="A826" s="64" t="s">
        <v>43</v>
      </c>
      <c r="B826" s="15">
        <v>9</v>
      </c>
      <c r="C826" s="15">
        <v>8</v>
      </c>
      <c r="D826" s="15">
        <f t="shared" si="11"/>
        <v>17</v>
      </c>
      <c r="G826" s="108"/>
      <c r="H826" s="113" t="str">
        <f t="shared" ref="H826" si="13">PROPER(MID(A826,10,100))</f>
        <v>Tritos</v>
      </c>
      <c r="I826" s="111" t="str">
        <f t="shared" si="12"/>
        <v>Tritos</v>
      </c>
    </row>
    <row r="827" spans="1:9" x14ac:dyDescent="0.3">
      <c r="A827" s="31" t="s">
        <v>3</v>
      </c>
      <c r="B827" s="31">
        <f>SUM(B821:B826)</f>
        <v>17</v>
      </c>
      <c r="C827" s="31">
        <f>SUM(C821:C826)</f>
        <v>15</v>
      </c>
      <c r="D827" s="31">
        <f>SUM(D821:D826)</f>
        <v>32</v>
      </c>
      <c r="G827" s="112"/>
      <c r="H827" s="114"/>
      <c r="I827" s="111"/>
    </row>
    <row r="853" spans="1:23" ht="15" thickBot="1" x14ac:dyDescent="0.35"/>
    <row r="854" spans="1:23" ht="72" customHeight="1" thickBot="1" x14ac:dyDescent="0.35">
      <c r="A854" s="159" t="s">
        <v>16898</v>
      </c>
      <c r="B854" s="160"/>
      <c r="C854" s="160"/>
      <c r="D854" s="160"/>
      <c r="E854" s="161"/>
      <c r="W854" s="67">
        <v>14</v>
      </c>
    </row>
    <row r="855" spans="1:23" ht="15.6" x14ac:dyDescent="0.3">
      <c r="A855" s="32"/>
      <c r="B855" s="33"/>
      <c r="C855" s="33"/>
      <c r="D855" s="33"/>
      <c r="E855" s="33"/>
    </row>
    <row r="856" spans="1:23" x14ac:dyDescent="0.3">
      <c r="A856" s="31" t="s">
        <v>33</v>
      </c>
      <c r="B856" s="31" t="s">
        <v>36</v>
      </c>
      <c r="C856" s="31" t="s">
        <v>38</v>
      </c>
      <c r="D856" s="31" t="s">
        <v>3</v>
      </c>
    </row>
    <row r="857" spans="1:23" x14ac:dyDescent="0.3">
      <c r="A857" s="64" t="s">
        <v>16803</v>
      </c>
      <c r="B857" s="30">
        <v>4</v>
      </c>
      <c r="C857" s="30">
        <v>6</v>
      </c>
      <c r="D857" s="30">
        <f>SUM(B857:C857)</f>
        <v>10</v>
      </c>
    </row>
    <row r="858" spans="1:23" x14ac:dyDescent="0.3">
      <c r="A858" s="64" t="s">
        <v>16804</v>
      </c>
      <c r="B858" s="30">
        <v>7</v>
      </c>
      <c r="C858" s="30">
        <v>2</v>
      </c>
      <c r="D858" s="30">
        <f>SUM(B858:C858)</f>
        <v>9</v>
      </c>
    </row>
    <row r="859" spans="1:23" x14ac:dyDescent="0.3">
      <c r="A859" s="64" t="s">
        <v>16832</v>
      </c>
      <c r="B859" s="30">
        <v>0</v>
      </c>
      <c r="C859" s="30">
        <v>5</v>
      </c>
      <c r="D859" s="30">
        <f>SUM(B859:C859)</f>
        <v>5</v>
      </c>
    </row>
    <row r="860" spans="1:23" x14ac:dyDescent="0.3">
      <c r="A860" s="64" t="s">
        <v>16851</v>
      </c>
      <c r="B860" s="30">
        <v>2</v>
      </c>
      <c r="C860" s="30">
        <v>1</v>
      </c>
      <c r="D860" s="30">
        <f>SUM(B860:C860)</f>
        <v>3</v>
      </c>
    </row>
    <row r="861" spans="1:23" x14ac:dyDescent="0.3">
      <c r="A861" s="64" t="s">
        <v>16852</v>
      </c>
      <c r="B861" s="30">
        <v>0</v>
      </c>
      <c r="C861" s="30">
        <v>2</v>
      </c>
      <c r="D861" s="30">
        <f t="shared" ref="D861:D862" si="14">SUM(B861:C861)</f>
        <v>2</v>
      </c>
    </row>
    <row r="862" spans="1:23" x14ac:dyDescent="0.3">
      <c r="A862" s="64" t="s">
        <v>47</v>
      </c>
      <c r="B862" s="30">
        <v>7</v>
      </c>
      <c r="C862" s="30">
        <v>9</v>
      </c>
      <c r="D862" s="30">
        <f t="shared" si="14"/>
        <v>16</v>
      </c>
    </row>
    <row r="863" spans="1:23" x14ac:dyDescent="0.3">
      <c r="A863" s="31" t="s">
        <v>3</v>
      </c>
      <c r="B863" s="31">
        <f>SUM(B858:B862)</f>
        <v>16</v>
      </c>
      <c r="C863" s="31">
        <f>SUM(C858:C862)</f>
        <v>19</v>
      </c>
      <c r="D863" s="31">
        <f>SUM(D858:D862)</f>
        <v>35</v>
      </c>
    </row>
    <row r="886" spans="1:23" ht="15" thickBot="1" x14ac:dyDescent="0.35"/>
    <row r="887" spans="1:23" ht="93.75" customHeight="1" thickBot="1" x14ac:dyDescent="0.35">
      <c r="A887" s="151" t="s">
        <v>16900</v>
      </c>
      <c r="B887" s="152"/>
      <c r="C887" s="152"/>
      <c r="D887" s="152"/>
      <c r="E887" s="152"/>
      <c r="F887" s="153"/>
      <c r="W887" s="67">
        <v>15</v>
      </c>
    </row>
    <row r="888" spans="1:23" ht="15.6" x14ac:dyDescent="0.3">
      <c r="A888" s="34"/>
      <c r="B888" s="35"/>
      <c r="C888" s="35"/>
      <c r="D888" s="35"/>
      <c r="E888" s="35"/>
      <c r="F888" s="33"/>
    </row>
    <row r="889" spans="1:23" ht="15.6" x14ac:dyDescent="0.3">
      <c r="A889" s="34"/>
      <c r="B889" s="35"/>
      <c r="C889" s="35"/>
      <c r="D889" s="35"/>
      <c r="E889" s="35"/>
      <c r="F889" s="33"/>
    </row>
    <row r="890" spans="1:23" x14ac:dyDescent="0.3">
      <c r="A890" s="31" t="s">
        <v>14690</v>
      </c>
      <c r="B890" s="31" t="s">
        <v>36</v>
      </c>
      <c r="C890" s="31" t="s">
        <v>38</v>
      </c>
      <c r="D890" s="31" t="s">
        <v>3</v>
      </c>
    </row>
    <row r="891" spans="1:23" x14ac:dyDescent="0.3">
      <c r="A891" s="93" t="s">
        <v>16812</v>
      </c>
      <c r="B891" s="88"/>
      <c r="C891" s="88">
        <v>6</v>
      </c>
      <c r="D891" s="88">
        <f>SUM(B891:C891)</f>
        <v>6</v>
      </c>
    </row>
    <row r="892" spans="1:23" x14ac:dyDescent="0.3">
      <c r="A892" s="93" t="s">
        <v>16858</v>
      </c>
      <c r="B892" s="88"/>
      <c r="C892" s="88">
        <v>2</v>
      </c>
      <c r="D892" s="88">
        <f t="shared" ref="D892:D894" si="15">SUM(B892:C892)</f>
        <v>2</v>
      </c>
    </row>
    <row r="893" spans="1:23" x14ac:dyDescent="0.3">
      <c r="A893" s="93" t="s">
        <v>16822</v>
      </c>
      <c r="B893" s="88"/>
      <c r="C893" s="88">
        <v>10</v>
      </c>
      <c r="D893" s="88">
        <f t="shared" si="15"/>
        <v>10</v>
      </c>
    </row>
    <row r="894" spans="1:23" x14ac:dyDescent="0.3">
      <c r="A894" s="93" t="s">
        <v>16827</v>
      </c>
      <c r="B894" s="88">
        <v>16</v>
      </c>
      <c r="C894" s="88"/>
      <c r="D894" s="88">
        <f t="shared" si="15"/>
        <v>16</v>
      </c>
    </row>
    <row r="895" spans="1:23" x14ac:dyDescent="0.3">
      <c r="A895" s="93" t="s">
        <v>16899</v>
      </c>
      <c r="B895" s="88"/>
      <c r="C895" s="88">
        <v>1</v>
      </c>
      <c r="D895" s="88">
        <f>SUM(B895:C895)</f>
        <v>1</v>
      </c>
    </row>
    <row r="896" spans="1:23" x14ac:dyDescent="0.3">
      <c r="A896" s="31" t="s">
        <v>3</v>
      </c>
      <c r="B896" s="31">
        <f>SUM(B891:B895)</f>
        <v>16</v>
      </c>
      <c r="C896" s="31">
        <f>SUM(C891:C895)</f>
        <v>19</v>
      </c>
      <c r="D896" s="31">
        <f>SUM(D891:D895)</f>
        <v>35</v>
      </c>
    </row>
    <row r="922" spans="1:23" ht="15" thickBot="1" x14ac:dyDescent="0.35"/>
    <row r="923" spans="1:23" ht="77.25" customHeight="1" thickBot="1" x14ac:dyDescent="0.35">
      <c r="A923" s="159" t="s">
        <v>16901</v>
      </c>
      <c r="B923" s="161"/>
      <c r="W923" s="67">
        <v>16</v>
      </c>
    </row>
    <row r="924" spans="1:23" ht="15.6" x14ac:dyDescent="0.3">
      <c r="A924" s="35"/>
      <c r="B924" s="35"/>
    </row>
    <row r="925" spans="1:23" ht="15.6" x14ac:dyDescent="0.3">
      <c r="A925" s="35"/>
      <c r="B925" s="35"/>
    </row>
    <row r="926" spans="1:23" x14ac:dyDescent="0.3">
      <c r="A926" s="31" t="s">
        <v>14671</v>
      </c>
      <c r="B926" s="31" t="s">
        <v>10</v>
      </c>
    </row>
    <row r="927" spans="1:23" x14ac:dyDescent="0.3">
      <c r="A927" s="16" t="s">
        <v>36</v>
      </c>
      <c r="B927" s="27">
        <v>16</v>
      </c>
    </row>
    <row r="928" spans="1:23" x14ac:dyDescent="0.3">
      <c r="A928" s="16" t="s">
        <v>38</v>
      </c>
      <c r="B928" s="27">
        <v>19</v>
      </c>
    </row>
    <row r="929" spans="1:2" x14ac:dyDescent="0.3">
      <c r="A929" s="31" t="s">
        <v>3</v>
      </c>
      <c r="B929" s="31">
        <f>SUM(B927:B928)</f>
        <v>35</v>
      </c>
    </row>
    <row r="959" spans="1:23" ht="15" thickBot="1" x14ac:dyDescent="0.35"/>
    <row r="960" spans="1:23" ht="78" customHeight="1" thickBot="1" x14ac:dyDescent="0.35">
      <c r="A960" s="159" t="s">
        <v>16903</v>
      </c>
      <c r="B960" s="160"/>
      <c r="C960" s="161"/>
      <c r="W960" s="67">
        <v>17</v>
      </c>
    </row>
    <row r="961" spans="1:10" ht="15.6" x14ac:dyDescent="0.3">
      <c r="A961" s="35"/>
      <c r="B961" s="35"/>
      <c r="C961" s="35"/>
      <c r="D961" s="35"/>
    </row>
    <row r="962" spans="1:10" ht="31.2" x14ac:dyDescent="0.3">
      <c r="A962" s="94" t="s">
        <v>14690</v>
      </c>
      <c r="B962" s="94" t="s">
        <v>14691</v>
      </c>
      <c r="C962" s="94" t="s">
        <v>16819</v>
      </c>
      <c r="D962" s="94" t="s">
        <v>16807</v>
      </c>
      <c r="E962" s="36" t="s">
        <v>3</v>
      </c>
      <c r="J962" s="44"/>
    </row>
    <row r="963" spans="1:10" ht="15.6" x14ac:dyDescent="0.3">
      <c r="A963" s="27" t="s">
        <v>16812</v>
      </c>
      <c r="B963" s="123">
        <v>4</v>
      </c>
      <c r="C963" s="123">
        <v>2</v>
      </c>
      <c r="D963" s="123"/>
      <c r="E963" s="123">
        <f t="shared" ref="E963:E967" si="16">SUM(B963:D963)</f>
        <v>6</v>
      </c>
      <c r="J963" s="45"/>
    </row>
    <row r="964" spans="1:10" ht="15.6" x14ac:dyDescent="0.3">
      <c r="A964" s="27" t="s">
        <v>16902</v>
      </c>
      <c r="B964" s="123"/>
      <c r="C964" s="123">
        <v>1</v>
      </c>
      <c r="D964" s="123">
        <v>1</v>
      </c>
      <c r="E964" s="123">
        <f t="shared" si="16"/>
        <v>2</v>
      </c>
      <c r="J964" s="45"/>
    </row>
    <row r="965" spans="1:10" ht="15.6" x14ac:dyDescent="0.3">
      <c r="A965" s="27" t="s">
        <v>16822</v>
      </c>
      <c r="B965" s="123">
        <v>7</v>
      </c>
      <c r="C965" s="123">
        <v>2</v>
      </c>
      <c r="D965" s="123">
        <v>1</v>
      </c>
      <c r="E965" s="123">
        <f t="shared" si="16"/>
        <v>10</v>
      </c>
      <c r="J965" s="45"/>
    </row>
    <row r="966" spans="1:10" ht="15.6" x14ac:dyDescent="0.3">
      <c r="A966" s="27" t="s">
        <v>16827</v>
      </c>
      <c r="B966" s="123">
        <v>14</v>
      </c>
      <c r="C966" s="123">
        <v>1</v>
      </c>
      <c r="D966" s="123">
        <v>1</v>
      </c>
      <c r="E966" s="123">
        <f t="shared" si="16"/>
        <v>16</v>
      </c>
      <c r="J966" s="45"/>
    </row>
    <row r="967" spans="1:10" ht="15.6" x14ac:dyDescent="0.3">
      <c r="A967" s="27" t="s">
        <v>16899</v>
      </c>
      <c r="B967" s="123"/>
      <c r="C967" s="123"/>
      <c r="D967" s="123">
        <v>1</v>
      </c>
      <c r="E967" s="123">
        <f t="shared" si="16"/>
        <v>1</v>
      </c>
      <c r="J967" s="45"/>
    </row>
    <row r="968" spans="1:10" ht="15.6" x14ac:dyDescent="0.3">
      <c r="A968" s="31" t="s">
        <v>3</v>
      </c>
      <c r="B968" s="31">
        <f>SUM(B963:B966)</f>
        <v>25</v>
      </c>
      <c r="C968" s="31">
        <f>SUM(C963:C966)</f>
        <v>6</v>
      </c>
      <c r="D968" s="31">
        <f>SUM(D963:D966)</f>
        <v>3</v>
      </c>
      <c r="E968" s="31">
        <f>SUM(E963:E967)</f>
        <v>35</v>
      </c>
      <c r="J968" s="46"/>
    </row>
    <row r="996" spans="1:23" ht="85.65" customHeight="1" x14ac:dyDescent="0.3">
      <c r="A996" s="175" t="s">
        <v>16904</v>
      </c>
      <c r="B996" s="176"/>
      <c r="C996" s="177"/>
      <c r="W996" s="67">
        <v>18</v>
      </c>
    </row>
    <row r="997" spans="1:23" ht="15.6" x14ac:dyDescent="0.3">
      <c r="A997" s="35"/>
      <c r="B997" s="35"/>
      <c r="C997" s="33"/>
    </row>
    <row r="998" spans="1:23" x14ac:dyDescent="0.3">
      <c r="A998" s="31" t="s">
        <v>14692</v>
      </c>
      <c r="B998" s="31" t="s">
        <v>16829</v>
      </c>
      <c r="C998" s="31" t="s">
        <v>16840</v>
      </c>
    </row>
    <row r="999" spans="1:23" x14ac:dyDescent="0.3">
      <c r="A999" s="122" t="s">
        <v>12</v>
      </c>
      <c r="B999" s="88">
        <v>30</v>
      </c>
      <c r="C999" s="88">
        <v>22</v>
      </c>
    </row>
    <row r="1000" spans="1:23" ht="15" x14ac:dyDescent="0.3">
      <c r="A1000" s="122" t="s">
        <v>4</v>
      </c>
      <c r="B1000" s="88">
        <v>20</v>
      </c>
      <c r="C1000" s="88">
        <v>28</v>
      </c>
      <c r="D1000" s="147"/>
      <c r="E1000" s="61"/>
    </row>
    <row r="1001" spans="1:23" ht="15" x14ac:dyDescent="0.3">
      <c r="A1001" s="122" t="s">
        <v>13</v>
      </c>
      <c r="B1001" s="88">
        <v>27</v>
      </c>
      <c r="C1001" s="88">
        <v>24</v>
      </c>
      <c r="D1001" s="147"/>
      <c r="E1001" s="61"/>
    </row>
    <row r="1002" spans="1:23" ht="15" x14ac:dyDescent="0.3">
      <c r="A1002" s="122" t="s">
        <v>14</v>
      </c>
      <c r="B1002" s="88">
        <v>26</v>
      </c>
      <c r="C1002" s="88">
        <v>29</v>
      </c>
      <c r="D1002" s="147"/>
      <c r="E1002" s="61"/>
    </row>
    <row r="1003" spans="1:23" ht="15" x14ac:dyDescent="0.3">
      <c r="A1003" s="122" t="s">
        <v>15</v>
      </c>
      <c r="B1003" s="88">
        <v>25</v>
      </c>
      <c r="C1003" s="88">
        <v>35</v>
      </c>
      <c r="D1003" s="147"/>
      <c r="E1003" s="61"/>
    </row>
    <row r="1004" spans="1:23" ht="15" x14ac:dyDescent="0.3">
      <c r="A1004" s="122" t="s">
        <v>16</v>
      </c>
      <c r="B1004" s="88">
        <v>35</v>
      </c>
      <c r="C1004" s="88"/>
      <c r="D1004" s="147"/>
      <c r="E1004" s="61"/>
    </row>
    <row r="1005" spans="1:23" ht="15" x14ac:dyDescent="0.3">
      <c r="A1005" s="122" t="s">
        <v>5</v>
      </c>
      <c r="B1005" s="88">
        <v>22</v>
      </c>
      <c r="C1005" s="88"/>
      <c r="D1005" s="147"/>
      <c r="E1005" s="61"/>
    </row>
    <row r="1006" spans="1:23" ht="15" x14ac:dyDescent="0.3">
      <c r="A1006" s="122" t="s">
        <v>6</v>
      </c>
      <c r="B1006" s="88">
        <v>34</v>
      </c>
      <c r="C1006" s="88"/>
      <c r="D1006" s="147"/>
      <c r="E1006" s="61"/>
    </row>
    <row r="1007" spans="1:23" ht="15" x14ac:dyDescent="0.3">
      <c r="A1007" s="122" t="s">
        <v>17</v>
      </c>
      <c r="B1007" s="88">
        <v>32</v>
      </c>
      <c r="C1007" s="88"/>
      <c r="D1007" s="147"/>
      <c r="E1007" s="61"/>
    </row>
    <row r="1008" spans="1:23" ht="15" x14ac:dyDescent="0.3">
      <c r="A1008" s="122" t="s">
        <v>7</v>
      </c>
      <c r="B1008" s="88">
        <v>28</v>
      </c>
      <c r="C1008" s="88"/>
      <c r="D1008" s="147"/>
      <c r="E1008" s="61"/>
    </row>
    <row r="1009" spans="1:5" ht="15" x14ac:dyDescent="0.3">
      <c r="A1009" s="122" t="s">
        <v>8</v>
      </c>
      <c r="B1009" s="88">
        <v>28</v>
      </c>
      <c r="C1009" s="88"/>
      <c r="D1009" s="147"/>
      <c r="E1009" s="61"/>
    </row>
    <row r="1010" spans="1:5" ht="15" x14ac:dyDescent="0.3">
      <c r="A1010" s="122" t="s">
        <v>9</v>
      </c>
      <c r="B1010" s="88">
        <v>24</v>
      </c>
      <c r="C1010" s="88"/>
      <c r="D1010" s="147"/>
      <c r="E1010" s="61"/>
    </row>
    <row r="1011" spans="1:5" ht="15" x14ac:dyDescent="0.3">
      <c r="A1011" s="31" t="s">
        <v>10</v>
      </c>
      <c r="B1011" s="31">
        <f>SUM(B999:B1010)</f>
        <v>331</v>
      </c>
      <c r="C1011" s="31">
        <f>SUM(C999:C1010)</f>
        <v>138</v>
      </c>
      <c r="D1011" s="147"/>
      <c r="E1011" s="61"/>
    </row>
    <row r="1012" spans="1:5" ht="15.6" x14ac:dyDescent="0.3">
      <c r="A1012" s="35"/>
      <c r="B1012" s="35"/>
      <c r="C1012" s="33"/>
      <c r="D1012" s="33"/>
      <c r="E1012" s="33"/>
    </row>
  </sheetData>
  <mergeCells count="36">
    <mergeCell ref="A923:B923"/>
    <mergeCell ref="A996:C996"/>
    <mergeCell ref="A715:I715"/>
    <mergeCell ref="A785:C785"/>
    <mergeCell ref="A818:E818"/>
    <mergeCell ref="A960:C960"/>
    <mergeCell ref="A750:H750"/>
    <mergeCell ref="A346:B346"/>
    <mergeCell ref="A378:B378"/>
    <mergeCell ref="A612:C612"/>
    <mergeCell ref="A407:C407"/>
    <mergeCell ref="A439:B440"/>
    <mergeCell ref="A475:B475"/>
    <mergeCell ref="A545:F545"/>
    <mergeCell ref="A581:F581"/>
    <mergeCell ref="A511:E511"/>
    <mergeCell ref="A3:B3"/>
    <mergeCell ref="A97:B97"/>
    <mergeCell ref="A38:B38"/>
    <mergeCell ref="A66:B66"/>
    <mergeCell ref="A311:B311"/>
    <mergeCell ref="A164:E164"/>
    <mergeCell ref="A202:E202"/>
    <mergeCell ref="A240:E240"/>
    <mergeCell ref="A277:B277"/>
    <mergeCell ref="A127:D127"/>
    <mergeCell ref="W784:W786"/>
    <mergeCell ref="A887:F887"/>
    <mergeCell ref="W439:W440"/>
    <mergeCell ref="W511:W512"/>
    <mergeCell ref="W545:W546"/>
    <mergeCell ref="W581:W582"/>
    <mergeCell ref="W612:W613"/>
    <mergeCell ref="A681:I681"/>
    <mergeCell ref="A854:E854"/>
    <mergeCell ref="A649:H649"/>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13212" sqref="B13212"/>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hidden="1"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x14ac:dyDescent="0.3">
      <c r="A2247" s="4" t="s">
        <v>18</v>
      </c>
      <c r="B2247" t="s">
        <v>15183</v>
      </c>
      <c r="C2247" s="4" t="s">
        <v>61</v>
      </c>
      <c r="D2247" t="s">
        <v>2713</v>
      </c>
      <c r="E2247" s="57" t="str">
        <f t="shared" si="35"/>
        <v>Trastornos mentales y del comportamiento debidos al uso de alcohol</v>
      </c>
    </row>
    <row r="2248" spans="1:5" x14ac:dyDescent="0.3">
      <c r="A2248" s="4" t="s">
        <v>18</v>
      </c>
      <c r="B2248" t="s">
        <v>15183</v>
      </c>
      <c r="C2248" s="4" t="s">
        <v>206</v>
      </c>
      <c r="D2248" t="s">
        <v>2714</v>
      </c>
      <c r="E2248" s="57" t="str">
        <f t="shared" si="35"/>
        <v>Trastornos mentales y del comportamiento debidos al uso de alcohol</v>
      </c>
    </row>
    <row r="2249" spans="1:5" x14ac:dyDescent="0.3">
      <c r="A2249" s="4" t="s">
        <v>18</v>
      </c>
      <c r="B2249" t="s">
        <v>15183</v>
      </c>
      <c r="C2249" s="4" t="s">
        <v>78</v>
      </c>
      <c r="D2249" t="s">
        <v>2715</v>
      </c>
      <c r="E2249" s="57" t="str">
        <f t="shared" si="35"/>
        <v>Trastornos mentales y del comportamiento debidos al uso de alcohol</v>
      </c>
    </row>
    <row r="2250" spans="1:5" x14ac:dyDescent="0.3">
      <c r="A2250" s="4" t="s">
        <v>18</v>
      </c>
      <c r="B2250" t="s">
        <v>15183</v>
      </c>
      <c r="C2250" s="4" t="s">
        <v>80</v>
      </c>
      <c r="D2250" t="s">
        <v>2716</v>
      </c>
      <c r="E2250" s="57" t="str">
        <f t="shared" si="35"/>
        <v>Trastornos mentales y del comportamiento debidos al uso de alcohol</v>
      </c>
    </row>
    <row r="2251" spans="1:5" x14ac:dyDescent="0.3">
      <c r="A2251" s="4" t="s">
        <v>18</v>
      </c>
      <c r="B2251" t="s">
        <v>15183</v>
      </c>
      <c r="C2251" s="4" t="s">
        <v>82</v>
      </c>
      <c r="D2251" t="s">
        <v>2716</v>
      </c>
      <c r="E2251" s="57" t="str">
        <f t="shared" si="35"/>
        <v>Trastornos mentales y del comportamiento debidos al uso de alcohol</v>
      </c>
    </row>
    <row r="2252" spans="1:5" x14ac:dyDescent="0.3">
      <c r="A2252" s="4" t="s">
        <v>18</v>
      </c>
      <c r="B2252" t="s">
        <v>15183</v>
      </c>
      <c r="C2252" s="4" t="s">
        <v>106</v>
      </c>
      <c r="D2252" t="s">
        <v>2717</v>
      </c>
      <c r="E2252" s="57" t="str">
        <f t="shared" si="35"/>
        <v>Trastornos mentales y del comportamiento debidos al uso de alcohol</v>
      </c>
    </row>
    <row r="2253" spans="1:5" x14ac:dyDescent="0.3">
      <c r="A2253" s="4" t="s">
        <v>18</v>
      </c>
      <c r="B2253" t="s">
        <v>15183</v>
      </c>
      <c r="C2253" s="4" t="s">
        <v>108</v>
      </c>
      <c r="D2253" t="s">
        <v>2718</v>
      </c>
      <c r="E2253" s="57" t="str">
        <f t="shared" si="35"/>
        <v>Trastornos mentales y del comportamiento debidos al uso de alcohol</v>
      </c>
    </row>
    <row r="2254" spans="1:5" x14ac:dyDescent="0.3">
      <c r="A2254" s="4" t="s">
        <v>18</v>
      </c>
      <c r="B2254" t="s">
        <v>15183</v>
      </c>
      <c r="C2254" s="4" t="s">
        <v>110</v>
      </c>
      <c r="D2254" t="s">
        <v>2717</v>
      </c>
      <c r="E2254" s="57" t="str">
        <f t="shared" si="35"/>
        <v>Trastornos mentales y del comportamiento debidos al uso de alcohol</v>
      </c>
    </row>
    <row r="2255" spans="1:5" x14ac:dyDescent="0.3">
      <c r="A2255" s="4" t="s">
        <v>18</v>
      </c>
      <c r="B2255" t="s">
        <v>15183</v>
      </c>
      <c r="C2255" s="4" t="s">
        <v>90</v>
      </c>
      <c r="D2255" t="s">
        <v>2719</v>
      </c>
      <c r="E2255" s="57" t="str">
        <f t="shared" si="35"/>
        <v>Trastornos mentales y del comportamiento debidos al uso de alcohol</v>
      </c>
    </row>
    <row r="2256" spans="1:5"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hidden="1" x14ac:dyDescent="0.3">
      <c r="A2447" s="4" t="s">
        <v>24</v>
      </c>
      <c r="B2447" t="s">
        <v>15213</v>
      </c>
      <c r="C2447" s="4" t="s">
        <v>61</v>
      </c>
      <c r="D2447" t="s">
        <v>2944</v>
      </c>
      <c r="E2447" s="57" t="str">
        <f t="shared" si="38"/>
        <v>Trastornos especificos de la personalidad</v>
      </c>
    </row>
    <row r="2448" spans="1:5" hidden="1" x14ac:dyDescent="0.3">
      <c r="A2448" s="4" t="s">
        <v>24</v>
      </c>
      <c r="B2448" t="s">
        <v>15213</v>
      </c>
      <c r="C2448" s="4" t="s">
        <v>78</v>
      </c>
      <c r="D2448" t="s">
        <v>2945</v>
      </c>
      <c r="E2448" s="57" t="str">
        <f t="shared" si="38"/>
        <v>Trastornos especificos de la personalidad</v>
      </c>
    </row>
    <row r="2449" spans="1:5" hidden="1" x14ac:dyDescent="0.3">
      <c r="A2449" s="4" t="s">
        <v>24</v>
      </c>
      <c r="B2449" t="s">
        <v>15213</v>
      </c>
      <c r="C2449" s="4" t="s">
        <v>80</v>
      </c>
      <c r="D2449" t="s">
        <v>2946</v>
      </c>
      <c r="E2449" s="57" t="str">
        <f t="shared" si="38"/>
        <v>Trastornos especificos de la personalidad</v>
      </c>
    </row>
    <row r="2450" spans="1:5" hidden="1" x14ac:dyDescent="0.3">
      <c r="A2450" s="4" t="s">
        <v>24</v>
      </c>
      <c r="B2450" t="s">
        <v>15213</v>
      </c>
      <c r="C2450" s="4" t="s">
        <v>82</v>
      </c>
      <c r="D2450" t="s">
        <v>2947</v>
      </c>
      <c r="E2450" s="57" t="str">
        <f t="shared" si="38"/>
        <v>Trastornos especificos de la personalidad</v>
      </c>
    </row>
    <row r="2451" spans="1:5" hidden="1" x14ac:dyDescent="0.3">
      <c r="A2451" s="4" t="s">
        <v>24</v>
      </c>
      <c r="B2451" t="s">
        <v>15213</v>
      </c>
      <c r="C2451" s="4" t="s">
        <v>106</v>
      </c>
      <c r="D2451" t="s">
        <v>2948</v>
      </c>
      <c r="E2451" s="57" t="str">
        <f t="shared" si="38"/>
        <v>Trastornos especificos de la personalidad</v>
      </c>
    </row>
    <row r="2452" spans="1:5" hidden="1" x14ac:dyDescent="0.3">
      <c r="A2452" s="4" t="s">
        <v>24</v>
      </c>
      <c r="B2452" t="s">
        <v>15213</v>
      </c>
      <c r="C2452" s="4" t="s">
        <v>108</v>
      </c>
      <c r="D2452" t="s">
        <v>2949</v>
      </c>
      <c r="E2452" s="57" t="str">
        <f t="shared" si="38"/>
        <v>Trastornos especificos de la personalidad</v>
      </c>
    </row>
    <row r="2453" spans="1:5" hidden="1" x14ac:dyDescent="0.3">
      <c r="A2453" s="4" t="s">
        <v>24</v>
      </c>
      <c r="B2453" t="s">
        <v>15213</v>
      </c>
      <c r="C2453" s="4" t="s">
        <v>110</v>
      </c>
      <c r="D2453" t="s">
        <v>2950</v>
      </c>
      <c r="E2453" s="57" t="str">
        <f t="shared" si="38"/>
        <v>Trastornos especificos de la personalidad</v>
      </c>
    </row>
    <row r="2454" spans="1:5" hidden="1" x14ac:dyDescent="0.3">
      <c r="A2454" s="4" t="s">
        <v>24</v>
      </c>
      <c r="B2454" t="s">
        <v>15213</v>
      </c>
      <c r="C2454" s="4" t="s">
        <v>90</v>
      </c>
      <c r="D2454" t="s">
        <v>2951</v>
      </c>
      <c r="E2454" s="57" t="str">
        <f t="shared" si="38"/>
        <v>Trastornos especificos de la personalidad</v>
      </c>
    </row>
    <row r="2455" spans="1:5" hidden="1"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10"/>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2026-06-13T23:59:09Z</dcterms:modified>
</cp:coreProperties>
</file>