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E:\hvlh3\BASE DE DATOS EXCEL POR AÑOS\SALA SITUACIONAL 2011- 2026\SALA SITUACIONAL 2026\Enero\"/>
    </mc:Choice>
  </mc:AlternateContent>
  <xr:revisionPtr revIDLastSave="0" documentId="13_ncr:1_{FB4CA1D6-9270-4A15-AB0C-FA7EF37A23A9}"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2025'!$A$819:$C$823</definedName>
    <definedName name="AL_MENU_PRINCIPAL">'MENU SALA SITUACIONAL'!$A$1</definedName>
    <definedName name="_xlnm.Print_Area" localSheetId="0">'Sala Situacional 2025'!$K$3:$V$1036</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2025'!$A$817</definedName>
    <definedName name="Emergencia">'Sala Situacional 2025'!$A$435</definedName>
    <definedName name="Gráfico_01">'Sala Situacional 2025'!$K$3</definedName>
    <definedName name="Grafico_02">'Sala Situacional 2025'!$K$34</definedName>
    <definedName name="Grafico_03">'Sala Situacional 2025'!$K$62</definedName>
    <definedName name="Gráfico_04">'Sala Situacional 2025'!$K$93</definedName>
    <definedName name="Gráfico_05">'Sala Situacional 2025'!$K$123</definedName>
    <definedName name="Gráfico_06">'Sala Situacional 2025'!$K$160</definedName>
    <definedName name="Gráfico_07">'Sala Situacional 2025'!$K$198</definedName>
    <definedName name="Gráfico_08">'Sala Situacional 2025'!$K$236</definedName>
    <definedName name="Gráfico_09">'Sala Situacional 2025'!$K$273</definedName>
    <definedName name="Gráfico_10">'Sala Situacional 2025'!$K$307</definedName>
    <definedName name="Gráfico_11">'Sala Situacional 2025'!$K$342</definedName>
    <definedName name="Gráfico_12">'Sala Situacional 2025'!$K$374</definedName>
    <definedName name="Gráfico_13">'Sala Situacional 2025'!$K$403</definedName>
    <definedName name="Gráfico_14">'Sala Situacional 2025'!$K$435</definedName>
    <definedName name="Gráfico_15">'Sala Situacional 2025'!$K$471</definedName>
    <definedName name="Gráfico_16">'Sala Situacional 2025'!$K$507</definedName>
    <definedName name="Gráfico_17">'Sala Situacional 2025'!$K$542</definedName>
    <definedName name="Gráfico_18">'Sala Situacional 2025'!$K$578</definedName>
    <definedName name="Gráfico_19">'Sala Situacional 2025'!$K$609</definedName>
    <definedName name="Gráfico_20">'Sala Situacional 2025'!$K$646</definedName>
    <definedName name="Gráfico_21">'Sala Situacional 2025'!$K$678</definedName>
    <definedName name="Gráfico_22">'Sala Situacional 2025'!$K$713</definedName>
    <definedName name="Gráfico_23">'Sala Situacional 2025'!$K$748</definedName>
    <definedName name="Gráfico_24">'Sala Situacional 2025'!$K$784</definedName>
    <definedName name="Gráfico_25">'Sala Situacional 2025'!$K$817</definedName>
    <definedName name="Gráfico_26">'Sala Situacional 2025'!$K$853</definedName>
    <definedName name="Gráfico_27">'Sala Situacional 2025'!$K$886</definedName>
    <definedName name="Gráfico_28">'Sala Situacional 2025'!$K$923</definedName>
    <definedName name="Gráfico_29">'Sala Situacional 2025'!$K$960</definedName>
    <definedName name="Gráfico_30">'Sala Situacional 2025'!$K$997</definedName>
    <definedName name="Gráfico_31">'Sala Situacional 2025'!$I$1030</definedName>
    <definedName name="HOSPITALIZACION">'Sala Situacional 2025'!$A$646</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64" i="5" l="1"/>
  <c r="D891" i="5"/>
  <c r="D892" i="5"/>
  <c r="C862" i="5"/>
  <c r="B862" i="5"/>
  <c r="E966" i="5"/>
  <c r="E967" i="5"/>
  <c r="B896" i="5"/>
  <c r="D895" i="5"/>
  <c r="D856" i="5"/>
  <c r="D857" i="5"/>
  <c r="D859" i="5"/>
  <c r="D860" i="5"/>
  <c r="D861" i="5"/>
  <c r="F751" i="5" l="1"/>
  <c r="E753" i="5"/>
  <c r="F717" i="5"/>
  <c r="F718" i="5"/>
  <c r="F719" i="5"/>
  <c r="F720" i="5"/>
  <c r="F721" i="5"/>
  <c r="F716" i="5"/>
  <c r="E722" i="5"/>
  <c r="B687" i="5"/>
  <c r="C687" i="5"/>
  <c r="D687" i="5"/>
  <c r="E687" i="5"/>
  <c r="F681" i="5"/>
  <c r="F650" i="5"/>
  <c r="F651" i="5"/>
  <c r="F652" i="5"/>
  <c r="F653" i="5"/>
  <c r="F654" i="5"/>
  <c r="F649" i="5"/>
  <c r="E655" i="5"/>
  <c r="F722" i="5" l="1"/>
  <c r="B70" i="5"/>
  <c r="D858" i="5"/>
  <c r="D862" i="5" s="1"/>
  <c r="F752" i="5" l="1"/>
  <c r="J686" i="5"/>
  <c r="F686" i="5"/>
  <c r="D515" i="5" l="1"/>
  <c r="D516" i="5"/>
  <c r="D655" i="5" l="1"/>
  <c r="B655" i="5"/>
  <c r="C655" i="5"/>
  <c r="J654" i="5" l="1"/>
  <c r="B753" i="5" l="1"/>
  <c r="F753" i="5"/>
  <c r="F682" i="5"/>
  <c r="F683" i="5"/>
  <c r="F684" i="5"/>
  <c r="F685" i="5"/>
  <c r="E968" i="5" l="1"/>
  <c r="C753" i="5" l="1"/>
  <c r="D753" i="5"/>
  <c r="J751" i="5"/>
  <c r="F655" i="5" l="1"/>
  <c r="E965" i="5"/>
  <c r="D893" i="5"/>
  <c r="B826" i="5"/>
  <c r="C826" i="5"/>
  <c r="F687" i="5" l="1"/>
  <c r="J683" i="5" l="1"/>
  <c r="J684" i="5"/>
  <c r="J685" i="5"/>
  <c r="D894" i="5" l="1"/>
  <c r="J682" i="5" l="1"/>
  <c r="J649" i="5"/>
  <c r="D511" i="5" l="1"/>
  <c r="D512" i="5"/>
  <c r="D513" i="5"/>
  <c r="D514" i="5"/>
  <c r="D239" i="5" l="1"/>
  <c r="D240" i="5"/>
  <c r="D241" i="5"/>
  <c r="D163" i="5"/>
  <c r="D164" i="5"/>
  <c r="D165" i="5"/>
  <c r="B42" i="5"/>
  <c r="D821" i="5" l="1"/>
  <c r="D822" i="5"/>
  <c r="D823" i="5"/>
  <c r="D824" i="5"/>
  <c r="D825" i="5"/>
  <c r="D820" i="5"/>
  <c r="D826" i="5" l="1"/>
  <c r="B282" i="5" l="1"/>
  <c r="J717" i="5" l="1"/>
  <c r="J718" i="5"/>
  <c r="J719" i="5"/>
  <c r="J720" i="5"/>
  <c r="J716" i="5"/>
  <c r="B722" i="5"/>
  <c r="J721" i="5"/>
  <c r="B517" i="5" l="1"/>
  <c r="C517" i="5"/>
  <c r="H825" i="5" l="1"/>
  <c r="J681" i="5" l="1"/>
  <c r="J650" i="5"/>
  <c r="J651" i="5"/>
  <c r="J652" i="5"/>
  <c r="J653" i="5"/>
  <c r="H821" i="5" l="1"/>
  <c r="H822" i="5"/>
  <c r="H823" i="5"/>
  <c r="H824" i="5"/>
  <c r="H820" i="5"/>
  <c r="C896" i="5" l="1"/>
  <c r="B316" i="5" l="1"/>
  <c r="B102" i="5" l="1"/>
  <c r="D722" i="5" l="1"/>
  <c r="C722" i="5" l="1"/>
  <c r="C969" i="5" l="1"/>
  <c r="B969" i="5"/>
  <c r="I821" i="5" l="1"/>
  <c r="I822" i="5"/>
  <c r="I823" i="5"/>
  <c r="I824" i="5"/>
  <c r="C441" i="5" l="1"/>
  <c r="C440" i="5"/>
  <c r="C442" i="5"/>
  <c r="C443" i="5"/>
  <c r="C439" i="5"/>
  <c r="E963" i="5"/>
  <c r="D969" i="5"/>
  <c r="E969" i="5" l="1"/>
  <c r="B242" i="5" l="1"/>
  <c r="C242" i="5"/>
  <c r="B480"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2" i="5"/>
  <c r="B1012" i="5"/>
  <c r="B929" i="5"/>
  <c r="D890" i="5"/>
  <c r="D896" i="5" s="1"/>
  <c r="I825" i="5"/>
  <c r="I820" i="5"/>
  <c r="C799" i="5"/>
  <c r="B799" i="5"/>
  <c r="C624" i="5"/>
  <c r="B624" i="5"/>
  <c r="C583" i="5"/>
  <c r="B583" i="5"/>
  <c r="D582" i="5"/>
  <c r="D581" i="5"/>
  <c r="B548" i="5"/>
  <c r="C479" i="5"/>
  <c r="C478" i="5"/>
  <c r="C477" i="5"/>
  <c r="C476" i="5"/>
  <c r="C475" i="5"/>
  <c r="C474" i="5"/>
  <c r="B445" i="5"/>
  <c r="C418" i="5"/>
  <c r="B418" i="5"/>
  <c r="B382" i="5"/>
  <c r="C380" i="5"/>
  <c r="C379" i="5"/>
  <c r="C378" i="5"/>
  <c r="C377" i="5"/>
  <c r="C376" i="5"/>
  <c r="B350" i="5"/>
  <c r="C348" i="5"/>
  <c r="C347" i="5"/>
  <c r="C346" i="5"/>
  <c r="C345" i="5"/>
  <c r="C344" i="5"/>
  <c r="C315" i="5"/>
  <c r="C314" i="5"/>
  <c r="C313" i="5"/>
  <c r="C312" i="5"/>
  <c r="C311" i="5"/>
  <c r="C310" i="5"/>
  <c r="C280" i="5"/>
  <c r="C279" i="5"/>
  <c r="C278" i="5"/>
  <c r="C277" i="5"/>
  <c r="C276" i="5"/>
  <c r="C203" i="5"/>
  <c r="B203" i="5"/>
  <c r="D202" i="5"/>
  <c r="D201" i="5"/>
  <c r="D200" i="5"/>
  <c r="C166" i="5"/>
  <c r="B166" i="5"/>
  <c r="C128" i="5"/>
  <c r="B128" i="5"/>
  <c r="D127" i="5"/>
  <c r="D126" i="5"/>
  <c r="D125" i="5"/>
  <c r="B7" i="5"/>
  <c r="D242" i="5" l="1"/>
  <c r="D583" i="5"/>
  <c r="D128" i="5"/>
  <c r="D517" i="5"/>
  <c r="D203" i="5"/>
  <c r="D166" i="5"/>
</calcChain>
</file>

<file path=xl/sharedStrings.xml><?xml version="1.0" encoding="utf-8"?>
<sst xmlns="http://schemas.openxmlformats.org/spreadsheetml/2006/main" count="53258" uniqueCount="16905">
  <si>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</si>
  <si>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</si>
  <si>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</si>
  <si>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</si>
  <si>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</si>
  <si>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</si>
  <si>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</si>
  <si>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</si>
  <si>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</si>
  <si>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</si>
  <si>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</si>
  <si>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</si>
  <si>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</si>
  <si>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</si>
  <si>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</si>
  <si>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</si>
  <si>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</si>
  <si>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</si>
  <si>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</si>
  <si>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</si>
  <si>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</si>
  <si>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</si>
  <si>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</si>
  <si>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</si>
  <si>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</si>
  <si>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</si>
  <si>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</si>
  <si>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</si>
  <si>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</si>
  <si>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</si>
  <si>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</si>
  <si>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</si>
  <si>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</si>
  <si>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</si>
  <si>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</si>
  <si>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</si>
  <si>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</si>
  <si>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</si>
  <si>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</si>
  <si>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</si>
  <si>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</si>
  <si>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</si>
  <si>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</si>
  <si>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</si>
  <si>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</si>
  <si>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</si>
  <si>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</si>
  <si>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</si>
  <si>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</si>
  <si>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</si>
  <si>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</si>
  <si>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</si>
  <si>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</si>
  <si>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</si>
  <si>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</si>
  <si>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</si>
  <si>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</si>
  <si>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</si>
  <si>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</si>
  <si>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</si>
  <si>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</si>
  <si>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</si>
  <si>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</si>
  <si>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</si>
  <si>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</si>
  <si>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</si>
  <si>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</si>
  <si>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</si>
  <si>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</si>
  <si>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</si>
  <si>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</si>
  <si>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</si>
  <si>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</si>
  <si>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</si>
  <si>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</si>
  <si>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</si>
  <si>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</si>
  <si>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</si>
  <si>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</si>
  <si>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</si>
  <si>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</si>
  <si>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</si>
  <si>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</si>
  <si>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</si>
  <si>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</si>
  <si>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</si>
  <si>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</si>
  <si>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</si>
  <si>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</si>
  <si>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</si>
  <si>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</si>
  <si>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</si>
  <si>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</si>
  <si>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</si>
  <si>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</si>
  <si>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</si>
  <si>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</si>
  <si>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</si>
  <si>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</si>
  <si>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</si>
  <si>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</si>
  <si>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</si>
  <si>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</si>
  <si>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</si>
  <si>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</si>
  <si>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</si>
  <si>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</si>
  <si>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</si>
  <si>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</si>
  <si>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</si>
  <si>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</si>
  <si>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</si>
  <si>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</si>
  <si>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</si>
  <si>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</si>
  <si>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</si>
  <si>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</si>
  <si>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</si>
  <si>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</si>
  <si>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</si>
  <si>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</si>
  <si>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</si>
  <si>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</si>
  <si>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</si>
  <si>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</si>
  <si>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</si>
  <si>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</si>
  <si>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</si>
  <si>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</si>
  <si>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</si>
  <si>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</si>
  <si>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</si>
  <si>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</si>
  <si>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</si>
  <si>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</si>
  <si>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</si>
  <si>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</si>
  <si>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</si>
  <si>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</si>
  <si>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</si>
  <si>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</si>
  <si>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</si>
  <si>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</si>
  <si>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</si>
  <si>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</si>
  <si>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</si>
  <si>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</si>
  <si>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</si>
  <si>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</si>
  <si>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</si>
  <si>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</si>
  <si>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</si>
  <si>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</si>
  <si>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</si>
  <si>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</si>
  <si>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</si>
  <si>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</si>
  <si>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</si>
  <si>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</si>
  <si>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</si>
  <si>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</si>
  <si>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</si>
  <si>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</si>
  <si>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</si>
  <si>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</si>
  <si>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</si>
  <si>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</si>
  <si>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</si>
  <si>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</si>
  <si>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</si>
  <si>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</si>
  <si>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</si>
  <si>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</si>
  <si>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</si>
  <si>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</si>
  <si>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</si>
  <si>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</si>
  <si>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</si>
  <si>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</si>
  <si>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</si>
  <si>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</si>
  <si>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</si>
  <si>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</si>
  <si>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</si>
  <si>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</si>
  <si>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</si>
  <si>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</si>
  <si>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</si>
  <si>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</si>
  <si>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</si>
  <si>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</si>
  <si>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</si>
  <si>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</si>
  <si>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</si>
  <si>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</si>
  <si>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</si>
  <si>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</si>
  <si>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</si>
  <si>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</si>
  <si>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</si>
  <si>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</si>
  <si>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</si>
  <si>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</si>
  <si>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</si>
  <si>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</si>
  <si>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</si>
  <si>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</si>
  <si>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</si>
  <si>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</si>
  <si>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</si>
  <si>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</si>
  <si>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</si>
  <si>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</si>
  <si>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</si>
  <si>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</si>
  <si>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</si>
  <si>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</si>
  <si>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</si>
  <si>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</si>
  <si>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</si>
  <si>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</si>
  <si>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</si>
  <si>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</si>
  <si>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</si>
  <si>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</si>
  <si>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</si>
  <si>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</si>
  <si>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</si>
  <si>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</si>
  <si>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</si>
  <si>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</si>
  <si>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</si>
  <si>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</si>
  <si>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</si>
  <si>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</si>
  <si>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</si>
  <si>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</si>
  <si>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</si>
  <si>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</si>
  <si>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</si>
  <si>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</si>
  <si>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</si>
  <si>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</si>
  <si>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</si>
  <si>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</si>
  <si>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</si>
  <si>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</si>
  <si>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</si>
  <si>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</si>
  <si>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</si>
  <si>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</si>
  <si>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</si>
  <si>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</si>
  <si>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</si>
  <si>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</si>
  <si>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</si>
  <si>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</si>
  <si>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</si>
  <si>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</si>
  <si>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</si>
  <si>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</si>
  <si>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</si>
  <si>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</si>
  <si>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</si>
  <si>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</si>
  <si>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</si>
  <si>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</si>
  <si>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</si>
  <si>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</si>
  <si>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</si>
  <si>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</si>
  <si>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</si>
  <si>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</si>
  <si>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</si>
  <si>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</si>
  <si>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</si>
  <si>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</si>
  <si>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</si>
  <si>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</si>
  <si>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</si>
  <si>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</si>
  <si>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</si>
  <si>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</si>
  <si>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</si>
  <si>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</si>
  <si>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</si>
  <si>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</si>
  <si>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</si>
  <si>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</si>
  <si>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</si>
  <si>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</si>
  <si>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</si>
  <si>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</si>
  <si>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</si>
  <si>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</si>
  <si>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</si>
  <si>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</si>
  <si>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</si>
  <si>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</si>
  <si>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</si>
  <si>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</si>
  <si>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</si>
  <si>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</si>
  <si>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</si>
  <si>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</si>
  <si>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</si>
  <si>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</si>
  <si>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</si>
  <si>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</si>
  <si>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</si>
  <si>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</si>
  <si>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</si>
  <si>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</si>
  <si>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</si>
  <si>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</si>
  <si>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</si>
  <si>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</si>
  <si>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</si>
  <si>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</si>
  <si>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</si>
  <si>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</si>
  <si>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</si>
  <si>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</si>
  <si>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</si>
  <si>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</si>
  <si>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</si>
  <si>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</si>
  <si>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</si>
  <si>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</si>
  <si>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</si>
  <si>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</si>
  <si>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</si>
  <si>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</si>
  <si>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</si>
  <si>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</si>
  <si>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</si>
  <si>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</si>
  <si>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</si>
  <si>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</si>
  <si>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</si>
  <si>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</si>
  <si>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</si>
  <si>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</si>
  <si>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</si>
  <si>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</si>
  <si>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</si>
  <si>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</si>
  <si>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</si>
  <si>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</si>
  <si>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</si>
  <si>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</si>
  <si>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</si>
  <si>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</si>
  <si>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</si>
  <si>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</si>
  <si>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</si>
  <si>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</si>
  <si>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</si>
  <si>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</si>
  <si>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</si>
  <si>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</si>
  <si>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</si>
  <si>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</si>
  <si>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</si>
  <si>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</si>
  <si>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</si>
  <si>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</si>
  <si>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</si>
  <si>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</si>
  <si>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</si>
  <si>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</si>
  <si>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</si>
  <si>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</si>
  <si>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</si>
  <si>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</si>
  <si>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</si>
  <si>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</si>
  <si>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</si>
  <si>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</si>
  <si>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</si>
  <si>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</si>
  <si>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</si>
  <si>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</si>
  <si>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</si>
  <si>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</si>
  <si>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</si>
  <si>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</si>
  <si>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</si>
  <si>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</si>
  <si>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</si>
  <si>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</si>
  <si>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</si>
  <si>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</si>
  <si>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</si>
  <si>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</si>
  <si>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</si>
  <si>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</si>
  <si>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</si>
  <si>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</si>
  <si>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</si>
  <si>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</si>
  <si>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</si>
  <si>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</si>
  <si>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</si>
  <si>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</si>
  <si>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</si>
  <si>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</si>
  <si>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</si>
  <si>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</si>
  <si>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</si>
  <si>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</si>
  <si>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</si>
  <si>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</si>
  <si>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</si>
  <si>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</si>
  <si>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</si>
  <si>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</si>
  <si>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</si>
  <si>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</si>
  <si>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</si>
  <si>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</si>
  <si>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</si>
  <si>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</si>
  <si>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</si>
  <si>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</si>
  <si>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</si>
  <si>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</si>
  <si>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</si>
  <si>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</si>
  <si>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</si>
  <si>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</si>
  <si>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</si>
  <si>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</si>
  <si>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</si>
  <si>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</si>
  <si>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</si>
  <si>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</si>
  <si>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</si>
  <si>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</si>
  <si>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</si>
  <si>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</si>
  <si>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</si>
  <si>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</si>
  <si>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</si>
  <si>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</si>
  <si>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</si>
  <si>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</si>
  <si>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</si>
  <si>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</si>
  <si>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</si>
  <si>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</si>
  <si>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</si>
  <si>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</si>
  <si>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</si>
  <si>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</si>
  <si>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</si>
  <si>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</si>
  <si>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</si>
  <si>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</si>
  <si>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</si>
  <si>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</si>
  <si>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</si>
  <si>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</si>
  <si>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</si>
  <si>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</si>
  <si>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</si>
  <si>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</si>
  <si>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</si>
  <si>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</si>
  <si>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</si>
  <si>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</si>
  <si>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</si>
  <si>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</si>
  <si>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</si>
  <si>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</si>
  <si>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</si>
  <si>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</si>
  <si>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</si>
  <si>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</si>
  <si>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</si>
  <si>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</si>
  <si>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</si>
  <si>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</si>
  <si>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</si>
  <si>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</si>
  <si>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</si>
  <si>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</si>
  <si>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</si>
  <si>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</si>
  <si>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</si>
  <si>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</si>
  <si>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</si>
  <si>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</si>
  <si>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</si>
  <si>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</si>
  <si>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</si>
  <si>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</si>
  <si>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</si>
  <si>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</si>
  <si>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</si>
  <si>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</si>
  <si>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</si>
  <si>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</si>
  <si>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</si>
  <si>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</si>
  <si>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</si>
  <si>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</si>
  <si>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</si>
  <si>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</si>
  <si>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</si>
  <si>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</si>
  <si>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</si>
  <si>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</si>
  <si>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</si>
  <si>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</si>
  <si>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</si>
  <si>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</si>
  <si>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</si>
  <si>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</si>
  <si>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</si>
  <si>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</si>
  <si>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</si>
  <si>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</si>
  <si>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</si>
  <si>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</si>
  <si>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</si>
  <si>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</si>
  <si>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</si>
  <si>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</si>
  <si>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</si>
  <si>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</si>
  <si>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</si>
  <si>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</si>
  <si>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</si>
  <si>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</si>
  <si>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</si>
  <si>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</si>
  <si>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</si>
  <si>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</si>
  <si>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</si>
  <si>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</si>
  <si>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</si>
  <si>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</si>
  <si>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</si>
  <si>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</si>
  <si>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</si>
  <si>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</si>
  <si>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</si>
  <si>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</si>
  <si>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</si>
  <si>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</si>
  <si>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</si>
  <si>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</si>
  <si>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</si>
  <si>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</si>
  <si>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</si>
  <si>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</si>
  <si>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</si>
  <si>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</si>
  <si>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</si>
  <si>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</si>
  <si>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</si>
  <si>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</si>
  <si>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</si>
  <si>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</si>
  <si>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</si>
  <si>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</si>
  <si>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</si>
  <si>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</si>
  <si>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</si>
  <si>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</si>
  <si>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</si>
  <si>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</si>
  <si>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</si>
  <si>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</si>
  <si>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</si>
  <si>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</si>
  <si>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</si>
  <si>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</si>
  <si>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</si>
  <si>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</si>
  <si>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</si>
  <si>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</si>
  <si>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</si>
  <si>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</si>
  <si>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</si>
  <si>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</si>
  <si>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</si>
  <si>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</si>
  <si>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</si>
  <si>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</si>
  <si>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</si>
  <si>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</si>
  <si>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</si>
  <si>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</si>
  <si>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</si>
  <si>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</si>
  <si>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</si>
  <si>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</si>
  <si>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</si>
  <si>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</si>
  <si>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</si>
  <si>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</si>
  <si>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</si>
  <si>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</si>
  <si>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</si>
  <si>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</si>
  <si>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</si>
  <si>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</si>
  <si>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</si>
  <si>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</si>
  <si>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</si>
  <si>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</si>
  <si>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</si>
  <si>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</si>
  <si>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</si>
  <si>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</si>
  <si>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</si>
  <si>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</si>
  <si>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</si>
  <si>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</si>
  <si>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</si>
  <si>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</si>
  <si>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</si>
  <si>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</si>
  <si>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</si>
  <si>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</si>
  <si>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</si>
  <si>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</si>
  <si>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</si>
  <si>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</si>
  <si>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</si>
  <si>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</si>
  <si>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</si>
  <si>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</si>
  <si>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</si>
  <si>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</si>
  <si>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</si>
  <si>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</si>
  <si>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</si>
  <si>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</si>
  <si>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</si>
  <si>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</si>
  <si>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</si>
  <si>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</si>
  <si>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</si>
  <si>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</si>
  <si>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</si>
  <si>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</si>
  <si>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</si>
  <si>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</si>
  <si>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</si>
  <si>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</si>
  <si>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</si>
  <si>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</si>
  <si>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</si>
  <si>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</si>
  <si>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</si>
  <si>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</si>
  <si>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</si>
  <si>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</si>
  <si>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</si>
  <si>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</si>
  <si>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</si>
  <si>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</si>
  <si>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</si>
  <si>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</si>
  <si>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</si>
  <si>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</si>
  <si>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</si>
  <si>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</si>
  <si>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</si>
  <si>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</si>
  <si>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</si>
  <si>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</si>
  <si>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</si>
  <si>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</si>
  <si>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</si>
  <si>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</si>
  <si>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</si>
  <si>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</si>
  <si>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</si>
  <si>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</si>
  <si>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</si>
  <si>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</si>
  <si>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</si>
  <si>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</si>
  <si>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</si>
  <si>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</si>
  <si>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</si>
  <si>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</si>
  <si>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</si>
  <si>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</si>
  <si>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</si>
  <si>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</si>
  <si>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</si>
  <si>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</si>
  <si>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</si>
  <si>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</si>
  <si>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</si>
  <si>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</si>
  <si>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</si>
  <si>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</si>
  <si>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</si>
  <si>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</si>
  <si>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</si>
  <si>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</si>
  <si>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</si>
  <si>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</si>
  <si>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</si>
  <si>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</si>
  <si>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</si>
  <si>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</si>
  <si>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</si>
  <si>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</si>
  <si>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</si>
  <si>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</si>
  <si>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</si>
  <si>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</si>
  <si>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</si>
  <si>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</si>
  <si>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</si>
  <si>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</si>
  <si>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</si>
  <si>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</si>
  <si>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</si>
  <si>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</si>
  <si>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</si>
  <si>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</si>
  <si>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</si>
  <si>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</si>
  <si>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</si>
  <si>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</si>
  <si>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</si>
  <si>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</si>
  <si>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</si>
  <si>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</si>
  <si>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</si>
  <si>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</si>
  <si>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</si>
  <si>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</si>
  <si>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</si>
  <si>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</si>
  <si>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</si>
  <si>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</si>
  <si>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</si>
  <si>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</si>
  <si>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</si>
  <si>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</si>
  <si>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</si>
  <si>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</si>
  <si>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</si>
  <si>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</si>
  <si>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</si>
  <si>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</si>
  <si>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</si>
  <si>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</si>
  <si>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</si>
  <si>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</si>
  <si>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</si>
  <si>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</si>
  <si>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</si>
  <si>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</si>
  <si>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</si>
  <si>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</si>
  <si>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</si>
  <si>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</si>
  <si>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</si>
  <si>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</si>
  <si>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</si>
  <si>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</si>
  <si>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</si>
  <si>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</si>
  <si>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</si>
  <si>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</si>
  <si>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</si>
  <si>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</si>
  <si>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</si>
  <si>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</si>
  <si>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</si>
  <si>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</si>
  <si>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</si>
  <si>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</si>
  <si>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</si>
  <si>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</si>
  <si>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</si>
  <si>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</si>
  <si>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</si>
  <si>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</si>
  <si>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</si>
  <si>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</si>
  <si>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</si>
  <si>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</si>
  <si>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</si>
  <si>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</si>
  <si>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</si>
  <si>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</si>
  <si>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</si>
  <si>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</si>
  <si>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</si>
  <si>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</si>
  <si>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</si>
  <si>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</si>
  <si>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</si>
  <si>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</si>
  <si>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</si>
  <si>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</si>
  <si>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</si>
  <si>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</si>
  <si>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</si>
  <si>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</si>
  <si>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</si>
  <si>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</si>
  <si>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</si>
  <si>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</si>
  <si>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</si>
  <si>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</si>
  <si>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</si>
  <si>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</si>
  <si>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</si>
  <si>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</si>
  <si>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</si>
  <si>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</si>
  <si>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</si>
  <si>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</si>
  <si>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</si>
  <si>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</si>
  <si>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</si>
  <si>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</si>
  <si>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</si>
  <si>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</si>
  <si>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</si>
  <si>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</si>
  <si>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</si>
  <si>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</si>
  <si>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</si>
  <si>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</si>
  <si>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</si>
  <si>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</si>
  <si>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</si>
  <si>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</si>
  <si>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</si>
  <si>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</si>
  <si>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</si>
  <si>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</si>
  <si>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</si>
  <si>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</si>
  <si>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</si>
  <si>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</si>
  <si>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</si>
  <si>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</si>
  <si>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</si>
  <si>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</si>
  <si>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</si>
  <si>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</si>
  <si>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</si>
  <si>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</si>
  <si>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</si>
  <si>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</si>
  <si>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</si>
  <si>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</si>
  <si>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</si>
  <si>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</si>
  <si>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</si>
  <si>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</si>
  <si>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</si>
  <si>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</si>
  <si>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</si>
  <si>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</si>
  <si>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</si>
  <si>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</si>
  <si>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</si>
  <si>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</si>
  <si>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</si>
  <si>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</si>
  <si>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</si>
  <si>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</si>
  <si>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</si>
  <si>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</si>
  <si>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</si>
  <si>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</si>
  <si>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</si>
  <si>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</si>
  <si>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</si>
  <si>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</si>
  <si>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</si>
  <si>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</si>
  <si>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</si>
  <si>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</si>
  <si>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</si>
  <si>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</si>
  <si>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</si>
  <si>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</si>
  <si>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</si>
  <si>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</si>
  <si>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</si>
  <si>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</si>
  <si>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</si>
  <si>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</si>
  <si>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</si>
  <si>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</si>
  <si>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</si>
  <si>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</si>
  <si>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</si>
  <si>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</si>
  <si>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</si>
  <si>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</si>
  <si>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</si>
  <si>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</si>
  <si>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</si>
  <si>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</si>
  <si>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</si>
  <si>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</si>
  <si>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</si>
  <si>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</si>
  <si>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</si>
  <si>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</si>
  <si>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</si>
  <si>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</si>
  <si>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</si>
  <si>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</si>
  <si>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</si>
  <si>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</si>
  <si>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</si>
  <si>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</si>
  <si>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</si>
  <si>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</si>
  <si>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</si>
  <si>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</si>
  <si>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</si>
  <si>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</si>
  <si>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</si>
  <si>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</si>
  <si>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</si>
  <si>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</si>
  <si>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</si>
  <si>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</si>
  <si>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</si>
  <si>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</si>
  <si>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</si>
  <si>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</si>
  <si>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</si>
  <si>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</si>
  <si>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</si>
  <si>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</si>
  <si>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</si>
  <si>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</si>
  <si>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</si>
  <si>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</si>
  <si>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</si>
  <si>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</si>
  <si>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</si>
  <si>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</si>
  <si>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</si>
  <si>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</si>
  <si>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</si>
  <si>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</si>
  <si>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</si>
  <si>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</si>
  <si>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</si>
  <si>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</si>
  <si>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</si>
  <si>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</si>
  <si>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</si>
  <si>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</si>
  <si>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</si>
  <si>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</si>
  <si>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</si>
  <si>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</si>
  <si>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</si>
  <si>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</si>
  <si>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</si>
  <si>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</si>
  <si>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</si>
  <si>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</si>
  <si>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</si>
  <si>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</si>
  <si>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</si>
  <si>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</si>
  <si>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</si>
  <si>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</si>
  <si>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</si>
  <si>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</si>
  <si>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</si>
  <si>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</si>
  <si>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</si>
  <si>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</si>
  <si>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</si>
  <si>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</si>
  <si>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</si>
  <si>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</si>
  <si>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</si>
  <si>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</si>
  <si>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</si>
  <si>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</si>
  <si>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</si>
  <si>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</si>
  <si>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</si>
  <si>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</si>
  <si>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</si>
  <si>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</si>
  <si>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</si>
  <si>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</si>
  <si>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</si>
  <si>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</si>
  <si>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</si>
  <si>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</si>
  <si>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</si>
  <si>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</si>
  <si>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</si>
  <si>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</si>
  <si>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</si>
  <si>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</si>
  <si>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</si>
  <si>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</si>
  <si>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</si>
  <si>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</si>
  <si>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</si>
  <si>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</si>
  <si>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</si>
  <si>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</si>
  <si>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</si>
  <si>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</si>
  <si>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</si>
  <si>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</si>
  <si>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</si>
  <si>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</si>
  <si>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</si>
  <si>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</si>
  <si>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</si>
  <si>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</si>
  <si>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</si>
  <si>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</si>
  <si>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</si>
  <si>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</si>
  <si>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</si>
  <si>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</si>
  <si>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</si>
  <si>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</si>
  <si>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</si>
  <si>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</si>
  <si>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</si>
  <si>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</si>
  <si>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</si>
  <si>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</si>
  <si>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</si>
  <si>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</si>
  <si>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</si>
  <si>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</si>
  <si>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</si>
  <si>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</si>
  <si>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</si>
  <si>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</si>
  <si>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</si>
  <si>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</si>
  <si>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</si>
  <si>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</si>
  <si>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</si>
  <si>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</si>
  <si>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</si>
  <si>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</si>
  <si>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</si>
  <si>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</si>
  <si>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</si>
  <si>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</si>
  <si>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</si>
  <si>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</si>
  <si>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</si>
  <si>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</si>
  <si>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</si>
  <si>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</si>
  <si>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</si>
  <si>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</si>
  <si>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</si>
  <si>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</si>
  <si>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</si>
  <si>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</si>
  <si>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</si>
  <si>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</si>
  <si>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</si>
  <si>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</si>
  <si>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</si>
  <si>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</si>
  <si>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</si>
  <si>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</si>
  <si>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</si>
  <si>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</si>
  <si>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</si>
  <si>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</si>
  <si>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</si>
  <si>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</si>
  <si>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</si>
  <si>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</si>
  <si>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</si>
  <si>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</si>
  <si>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</si>
  <si>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</si>
  <si>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</si>
  <si>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</si>
  <si>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</si>
  <si>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</si>
  <si>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</si>
  <si>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</si>
  <si>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</si>
  <si>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</si>
  <si>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</si>
  <si>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</si>
  <si>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</si>
  <si>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</si>
  <si>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</si>
  <si>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</si>
  <si>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</si>
  <si>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</si>
  <si>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</si>
  <si>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</si>
  <si>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</si>
  <si>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</si>
  <si>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</si>
  <si>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</si>
  <si>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</si>
  <si>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</si>
  <si>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</si>
  <si>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</si>
  <si>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</si>
  <si>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</si>
  <si>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</si>
  <si>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</si>
  <si>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</si>
  <si>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</si>
  <si>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</si>
  <si>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</si>
  <si>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</si>
  <si>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</si>
  <si>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</si>
  <si>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</si>
  <si>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</si>
  <si>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</si>
  <si>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</si>
  <si>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</si>
  <si>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</si>
  <si>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</si>
  <si>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</si>
  <si>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</si>
  <si>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</si>
  <si>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</si>
  <si>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</si>
  <si>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</si>
  <si>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</si>
  <si>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</si>
  <si>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</si>
  <si>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</si>
  <si>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</si>
  <si>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</si>
  <si>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</si>
  <si>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</si>
  <si>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</si>
  <si>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</si>
  <si>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</si>
  <si>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</si>
  <si>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</si>
  <si>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</si>
  <si>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</si>
  <si>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</si>
  <si>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</si>
  <si>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</si>
  <si>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</si>
  <si>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</si>
  <si>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</si>
  <si>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</si>
  <si>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</si>
  <si>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</si>
  <si>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</si>
  <si>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</si>
  <si>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</si>
  <si>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</si>
  <si>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</si>
  <si>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</si>
  <si>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</si>
  <si>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</si>
  <si>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</si>
  <si>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</si>
  <si>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</si>
  <si>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</si>
  <si>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</si>
  <si>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</si>
  <si>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</si>
  <si>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</si>
  <si>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</si>
  <si>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</si>
  <si>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</si>
  <si>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</si>
  <si>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</si>
  <si>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</si>
  <si>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</si>
  <si>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</si>
  <si>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</si>
  <si>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</si>
  <si>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</si>
  <si>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</si>
  <si>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</si>
  <si>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</si>
  <si>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</si>
  <si>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</si>
  <si>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</si>
  <si>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</si>
  <si>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</si>
  <si>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</si>
  <si>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</si>
  <si>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</si>
  <si>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</si>
  <si>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</si>
  <si>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</si>
  <si>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</si>
  <si>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</si>
  <si>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</si>
  <si>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</si>
  <si>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</si>
  <si>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</si>
  <si>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</si>
  <si>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</si>
  <si>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</si>
  <si>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</si>
  <si>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</si>
  <si>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</si>
  <si>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</si>
  <si>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</si>
  <si>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</si>
  <si>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</si>
  <si>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</si>
  <si>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</si>
  <si>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</si>
  <si>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</si>
  <si>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</si>
  <si>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</si>
  <si>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</si>
  <si>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</si>
  <si>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</si>
  <si>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</si>
  <si>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</si>
  <si>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</si>
  <si>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</si>
  <si>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</si>
  <si>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</si>
  <si>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</si>
  <si>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</si>
  <si>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</si>
  <si>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</si>
  <si>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</si>
  <si>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</si>
  <si>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</si>
  <si>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</si>
  <si>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</si>
  <si>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</si>
  <si>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</si>
  <si>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</si>
  <si>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</si>
  <si>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</si>
  <si>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</si>
  <si>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</si>
  <si>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</si>
  <si>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</si>
  <si>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</si>
  <si>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</si>
  <si>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</si>
  <si>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</si>
  <si>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</si>
  <si>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</si>
  <si>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</si>
  <si>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</si>
  <si>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</si>
  <si>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</si>
  <si>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</si>
  <si>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</si>
  <si>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</si>
  <si>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</si>
  <si>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</si>
  <si>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</si>
  <si>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</si>
  <si>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</si>
  <si>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</si>
  <si>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</si>
  <si>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</si>
  <si>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</si>
  <si>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</si>
  <si>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</si>
  <si>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</si>
  <si>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</si>
  <si>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</si>
  <si>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</si>
  <si>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</si>
  <si>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</si>
  <si>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</si>
  <si>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</si>
  <si>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</si>
  <si>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</si>
  <si>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</si>
  <si>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</si>
  <si>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</si>
  <si>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</si>
  <si>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</si>
  <si>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</si>
  <si>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</si>
  <si>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</si>
  <si>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</si>
  <si>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</si>
  <si>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</si>
  <si>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</si>
  <si>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</si>
  <si>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</si>
  <si>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</si>
  <si>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</si>
  <si>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</si>
  <si>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</si>
  <si>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</si>
  <si>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</si>
  <si>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</si>
  <si>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</si>
  <si>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</si>
  <si>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</si>
  <si>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</si>
  <si>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</si>
  <si>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</si>
  <si>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</si>
  <si>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</si>
  <si>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</si>
  <si>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</si>
  <si>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</si>
  <si>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</si>
  <si>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</si>
  <si>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</si>
  <si>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</si>
  <si>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</si>
  <si>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</si>
  <si>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</si>
  <si>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</si>
  <si>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</si>
  <si>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</si>
  <si>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</si>
  <si>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</si>
  <si>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</si>
  <si>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</si>
  <si>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</si>
  <si>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</si>
  <si>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</si>
  <si>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</si>
  <si>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</si>
  <si>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</si>
  <si>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</si>
  <si>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</si>
  <si>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</si>
  <si>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</si>
  <si>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</si>
  <si>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</si>
  <si>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</si>
  <si>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</si>
  <si>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</si>
  <si>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</si>
  <si>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</si>
  <si>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</si>
  <si>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</si>
  <si>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</si>
  <si>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</si>
  <si>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</si>
  <si>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</si>
  <si>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</si>
  <si>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</si>
  <si>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</si>
  <si>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</si>
  <si>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</si>
  <si>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</si>
  <si>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</si>
  <si>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</si>
  <si>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</si>
  <si>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</si>
  <si>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</si>
  <si>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</si>
  <si>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</si>
  <si>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</si>
  <si>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</si>
  <si>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</si>
  <si>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</si>
  <si>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</si>
  <si>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</si>
  <si>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</si>
  <si>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</si>
  <si>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</si>
  <si>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</si>
  <si>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</si>
  <si>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</si>
  <si>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</si>
  <si>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</si>
  <si>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</si>
  <si>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</si>
  <si>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</si>
  <si>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</si>
  <si>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</si>
  <si>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</si>
  <si>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</si>
  <si>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</si>
  <si>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</si>
  <si>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</si>
  <si>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</si>
  <si>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</si>
  <si>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</si>
  <si>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</si>
  <si>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</si>
  <si>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</si>
  <si>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</si>
  <si>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</si>
  <si>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</si>
  <si>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</si>
  <si>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</si>
  <si>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</si>
  <si>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</si>
  <si>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</si>
  <si>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</si>
  <si>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</si>
  <si>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</si>
  <si>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</si>
  <si>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</si>
  <si>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</si>
  <si>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</si>
  <si>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</si>
  <si>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</si>
  <si>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</si>
  <si>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</si>
  <si>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</si>
  <si>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</si>
  <si>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</si>
  <si>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</si>
  <si>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</si>
  <si>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</si>
  <si>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</si>
  <si>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</si>
  <si>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</si>
  <si>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</si>
  <si>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</si>
  <si>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</si>
  <si>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</si>
  <si>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</si>
  <si>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</si>
  <si>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</si>
  <si>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</si>
  <si>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</si>
  <si>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</si>
  <si>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</si>
  <si>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</si>
  <si>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</si>
  <si>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</si>
  <si>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</si>
  <si>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</si>
  <si>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</si>
  <si>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</si>
  <si>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</si>
  <si>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</si>
  <si>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</si>
  <si>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</si>
  <si>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</si>
  <si>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</si>
  <si>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</si>
  <si>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</si>
  <si>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</si>
  <si>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</si>
  <si>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</si>
  <si>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</si>
  <si>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</si>
  <si>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</si>
  <si>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</si>
  <si>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</si>
  <si>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</si>
  <si>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</si>
  <si>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</si>
  <si>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</si>
  <si>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</si>
  <si>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</si>
  <si>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</si>
  <si>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</si>
  <si>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</si>
  <si>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</si>
  <si>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</si>
  <si>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</si>
  <si>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</si>
  <si>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</si>
  <si>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</si>
  <si>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</si>
  <si>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</si>
  <si>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</si>
  <si>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</si>
  <si>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</si>
  <si>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</si>
  <si>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</si>
  <si>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</si>
  <si>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</si>
  <si>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</si>
  <si>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</si>
  <si>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</si>
  <si>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</si>
  <si>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</si>
  <si>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</si>
  <si>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</si>
  <si>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</si>
  <si>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</si>
  <si>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</si>
  <si>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</si>
  <si>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</si>
  <si>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</si>
  <si>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</si>
  <si>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</si>
  <si>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</si>
  <si>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</si>
  <si>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</si>
  <si>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</si>
  <si>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</si>
  <si>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</si>
  <si>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</si>
  <si>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</si>
  <si>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</si>
  <si>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</si>
  <si>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</si>
  <si>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</si>
  <si>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</si>
  <si>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</si>
  <si>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</si>
  <si>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</si>
  <si>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</si>
  <si>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</si>
  <si>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</si>
  <si>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</si>
  <si>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</si>
  <si>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</si>
  <si>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</si>
  <si>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</si>
  <si>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</si>
  <si>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</si>
  <si>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</si>
  <si>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</si>
  <si>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</si>
  <si>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</si>
  <si>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</si>
  <si>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</si>
  <si>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</si>
  <si>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</si>
  <si>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</si>
  <si>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</si>
  <si>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</si>
  <si>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</si>
  <si>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</si>
  <si>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</si>
  <si>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</si>
  <si>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</si>
  <si>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</si>
  <si>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</si>
  <si>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</si>
  <si>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</si>
  <si>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</si>
  <si>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</si>
  <si>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</si>
  <si>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</si>
  <si>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</si>
  <si>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</si>
  <si>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</si>
  <si>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</si>
  <si>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</si>
  <si>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</si>
  <si>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</si>
  <si>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</si>
  <si>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</si>
  <si>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</si>
  <si>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</si>
  <si>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</si>
  <si>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</si>
  <si>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</si>
  <si>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</si>
  <si>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</si>
  <si>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</si>
  <si>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</si>
  <si>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</si>
  <si>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</si>
  <si>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</si>
  <si>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</si>
  <si>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</si>
  <si>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</si>
  <si>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</si>
  <si>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</si>
  <si>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</si>
  <si>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</si>
  <si>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</si>
  <si>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</si>
  <si>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</si>
  <si>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</si>
  <si>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</si>
  <si>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</si>
  <si>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</si>
  <si>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</si>
  <si>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</si>
  <si>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</si>
  <si>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</si>
  <si>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</si>
  <si>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</si>
  <si>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</si>
  <si>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</si>
  <si>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</si>
  <si>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</si>
  <si>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</si>
  <si>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</si>
  <si>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</si>
  <si>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</si>
  <si>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</si>
  <si>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</si>
  <si>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</si>
  <si>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</si>
  <si>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</si>
  <si>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</si>
  <si>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</si>
  <si>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</si>
  <si>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</si>
  <si>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</si>
  <si>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</si>
  <si>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</si>
  <si>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</si>
  <si>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</si>
  <si>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</si>
  <si>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</si>
  <si>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</si>
  <si>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</si>
  <si>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</si>
  <si>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</si>
  <si>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</si>
  <si>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</si>
  <si>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</si>
  <si>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</si>
  <si>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</si>
  <si>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</si>
  <si>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</si>
  <si>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</si>
  <si>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</si>
  <si>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</si>
  <si>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</si>
  <si>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</si>
  <si>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</si>
  <si>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</si>
  <si>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</si>
  <si>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</si>
  <si>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</si>
  <si>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</si>
  <si>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</si>
  <si>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</si>
  <si>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</si>
  <si>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</si>
  <si>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</si>
  <si>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</si>
  <si>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</si>
  <si>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</si>
  <si>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</si>
  <si>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</si>
  <si>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</si>
  <si>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</si>
  <si>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</si>
  <si>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</si>
  <si>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</si>
  <si>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</si>
  <si>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</si>
  <si>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</si>
  <si>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</si>
  <si>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</si>
  <si>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</si>
  <si>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</si>
  <si>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</si>
  <si>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</si>
  <si>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</si>
  <si>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</si>
  <si>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</si>
  <si>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</si>
  <si>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</si>
  <si>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</si>
  <si>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</si>
  <si>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</si>
  <si>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</si>
  <si>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</si>
  <si>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</si>
  <si>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</si>
  <si>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</si>
  <si>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</si>
  <si>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</si>
  <si>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</si>
  <si>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</si>
  <si>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</si>
  <si>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</si>
  <si>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</si>
  <si>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</si>
  <si>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</si>
  <si>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</si>
  <si>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</si>
  <si>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</si>
  <si>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</si>
  <si>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</si>
  <si>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</si>
  <si>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</si>
  <si>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</si>
  <si>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</si>
  <si>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</si>
  <si>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</si>
  <si>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</si>
  <si>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</si>
  <si>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</si>
  <si>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</si>
  <si>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</si>
  <si>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</si>
  <si>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</si>
  <si>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</si>
  <si>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</si>
  <si>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</si>
  <si>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</si>
  <si>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</si>
  <si>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</si>
  <si>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</si>
  <si>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</si>
  <si>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</si>
  <si>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</si>
  <si>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</si>
  <si>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</si>
  <si>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</si>
  <si>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</si>
  <si>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</si>
  <si>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</si>
  <si>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</si>
  <si>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</si>
  <si>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</si>
  <si>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</si>
  <si>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</si>
  <si>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</si>
  <si>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</si>
  <si>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</si>
  <si>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</si>
  <si>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</si>
  <si>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</si>
  <si>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</si>
  <si>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</si>
  <si>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</si>
  <si>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</si>
  <si>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</si>
  <si>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</si>
  <si>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</si>
  <si>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</si>
  <si>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</si>
  <si>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</si>
  <si>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</si>
  <si>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</si>
  <si>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</si>
  <si>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</si>
  <si>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</si>
  <si>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</si>
  <si>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</si>
  <si>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</si>
  <si>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</si>
  <si>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</si>
  <si>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</si>
  <si>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</si>
  <si>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</si>
  <si>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</si>
  <si>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</si>
  <si>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</si>
  <si>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</si>
  <si>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</si>
  <si>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</si>
  <si>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</si>
  <si>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</si>
  <si>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</si>
  <si>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</si>
  <si>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</si>
  <si>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</si>
  <si>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</si>
  <si>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</si>
  <si>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</si>
  <si>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</si>
  <si>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</si>
  <si>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</si>
  <si>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</si>
  <si>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</si>
  <si>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</si>
  <si>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</si>
  <si>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</si>
  <si>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</si>
  <si>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</si>
  <si>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</si>
  <si>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</si>
  <si>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</si>
  <si>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</si>
  <si>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</si>
  <si>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</si>
  <si>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</si>
  <si>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</si>
  <si>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</si>
  <si>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</si>
  <si>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</si>
  <si>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</si>
  <si>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</si>
  <si>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</si>
  <si>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</si>
  <si>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</si>
  <si>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</si>
  <si>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</si>
  <si>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</si>
  <si>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</si>
  <si>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</si>
  <si>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</si>
  <si>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</si>
  <si>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</si>
  <si>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</si>
  <si>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</si>
  <si>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</si>
  <si>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</si>
  <si>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</si>
  <si>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</si>
  <si>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</si>
  <si>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</si>
  <si>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</si>
  <si>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</si>
  <si>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</si>
  <si>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</si>
  <si>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</si>
  <si>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</si>
  <si>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</si>
  <si>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</si>
  <si>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</si>
  <si>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</si>
  <si>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</si>
  <si>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</si>
  <si>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</si>
  <si>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</si>
  <si>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</si>
  <si>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</si>
  <si>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</si>
  <si>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</si>
  <si>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</si>
  <si>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</si>
  <si>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</si>
  <si>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</si>
  <si>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</si>
  <si>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</si>
  <si>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</si>
  <si>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</si>
  <si>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</si>
  <si>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</si>
  <si>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</si>
  <si>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</si>
  <si>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</si>
  <si>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</si>
  <si>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</si>
  <si>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</si>
  <si>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</si>
  <si>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</si>
  <si>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</si>
  <si>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</si>
  <si>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</si>
  <si>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</si>
  <si>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</si>
  <si>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</si>
  <si>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</si>
  <si>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</si>
  <si>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</si>
  <si>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</si>
  <si>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</si>
  <si>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</si>
  <si>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</si>
  <si>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</si>
  <si>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</si>
  <si>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</si>
  <si>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</si>
  <si>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</si>
  <si>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</si>
  <si>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</si>
  <si>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</si>
  <si>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</si>
  <si>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</si>
  <si>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</si>
  <si>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</si>
  <si>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</si>
  <si>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</si>
  <si>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</si>
  <si>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</si>
  <si>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</si>
  <si>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</si>
  <si>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</si>
  <si>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</si>
  <si>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</si>
  <si>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</si>
  <si>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</si>
  <si>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</si>
  <si>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</si>
  <si>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</si>
  <si>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</si>
  <si>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</si>
  <si>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</si>
  <si>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</si>
  <si>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</si>
  <si>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</si>
  <si>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</si>
  <si>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</si>
  <si>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</si>
  <si>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</si>
  <si>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</si>
  <si>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</si>
  <si>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</si>
  <si>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</si>
  <si>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</si>
  <si>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</si>
  <si>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</si>
  <si>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</si>
  <si>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</si>
  <si>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</si>
  <si>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</si>
  <si>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</si>
  <si>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</si>
  <si>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</si>
  <si>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</si>
  <si>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</si>
  <si>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</si>
  <si>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</si>
  <si>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</si>
  <si>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</si>
  <si>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</si>
  <si>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</si>
  <si>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</si>
  <si>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</si>
  <si>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</si>
  <si>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</si>
  <si>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</si>
  <si>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</si>
  <si>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</si>
  <si>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</si>
  <si>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</si>
  <si>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</si>
  <si>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</si>
  <si>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</si>
  <si>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</si>
  <si>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</si>
  <si>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</si>
  <si>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</si>
  <si>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</si>
  <si>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</si>
  <si>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</si>
  <si>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</si>
  <si>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</si>
  <si>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</si>
  <si>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</si>
  <si>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</si>
  <si>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</si>
  <si>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</si>
  <si>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</si>
  <si>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</si>
  <si>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</si>
  <si>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</si>
  <si>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</si>
  <si>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</si>
  <si>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</si>
  <si>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</si>
  <si>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</si>
  <si>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</si>
  <si>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</si>
  <si>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</si>
  <si>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</si>
  <si>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</si>
  <si>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</si>
  <si>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</si>
  <si>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</si>
  <si>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</si>
  <si>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</si>
  <si>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</si>
  <si>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</si>
  <si>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</si>
  <si>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</si>
  <si>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</si>
  <si>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</si>
  <si>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</si>
  <si>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</si>
  <si>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</si>
  <si>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</si>
  <si>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</si>
  <si>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</si>
  <si>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</si>
  <si>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</si>
  <si>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</si>
  <si>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</si>
  <si>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</si>
  <si>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</si>
  <si>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</si>
  <si>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</si>
  <si>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</si>
  <si>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</si>
  <si>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</si>
  <si>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</si>
  <si>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</si>
  <si>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</si>
  <si>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</si>
  <si>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</si>
  <si>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</si>
  <si>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</si>
  <si>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</si>
  <si>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</si>
  <si>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</si>
  <si>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</si>
  <si>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</si>
  <si>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</si>
  <si>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</si>
  <si>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</si>
  <si>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</si>
  <si>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</si>
  <si>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</si>
  <si>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</si>
  <si>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</si>
  <si>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</si>
  <si>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</si>
  <si>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</si>
  <si>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</si>
  <si>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</si>
  <si>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</si>
  <si>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</si>
  <si>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</si>
  <si>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</si>
  <si>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</si>
  <si>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</si>
  <si>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</si>
  <si>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</si>
  <si>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</si>
  <si>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</si>
  <si>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</si>
  <si>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</si>
  <si>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</si>
  <si>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</si>
  <si>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</si>
  <si>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</si>
  <si>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</si>
  <si>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</si>
  <si>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</si>
  <si>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</si>
  <si>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</si>
  <si>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</si>
  <si>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</si>
  <si>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</si>
  <si>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</si>
  <si>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</si>
  <si>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</si>
  <si>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</si>
  <si>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</si>
  <si>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</si>
  <si>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</si>
  <si>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</si>
  <si>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</si>
  <si>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</si>
  <si>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</si>
  <si>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</si>
  <si>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</si>
  <si>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</si>
  <si>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</si>
  <si>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</si>
  <si>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</si>
  <si>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</si>
  <si>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</si>
  <si>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</si>
  <si>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</si>
  <si>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</si>
  <si>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</si>
  <si>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</si>
  <si>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</si>
  <si>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</si>
  <si>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</si>
  <si>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</si>
  <si>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</si>
  <si>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</si>
  <si>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</si>
  <si>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</si>
  <si>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</si>
  <si>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</si>
  <si>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</si>
  <si>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</si>
  <si>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</si>
  <si>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</si>
  <si>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</si>
  <si>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</si>
  <si>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</si>
  <si>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</si>
  <si>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</si>
  <si>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</si>
  <si>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</si>
  <si>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</si>
  <si>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</si>
  <si>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</si>
  <si>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</si>
  <si>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</si>
  <si>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</si>
  <si>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</si>
  <si>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</si>
  <si>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</si>
  <si>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</si>
  <si>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</si>
  <si>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</si>
  <si>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</si>
  <si>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</si>
  <si>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</si>
  <si>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</si>
  <si>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</si>
  <si>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</si>
  <si>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</si>
  <si>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</si>
  <si>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</si>
  <si>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</si>
  <si>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</si>
  <si>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</si>
  <si>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</si>
  <si>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</si>
  <si>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</si>
  <si>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</si>
  <si>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</si>
  <si>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</si>
  <si>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</si>
  <si>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</si>
  <si>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</si>
  <si>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</si>
  <si>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</si>
  <si>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</si>
  <si>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</si>
  <si>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</si>
  <si>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</si>
  <si>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</si>
  <si>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</si>
  <si>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</si>
  <si>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</si>
  <si>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</si>
  <si>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</si>
  <si>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</si>
  <si>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</si>
  <si>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</si>
  <si>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</si>
  <si>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</si>
  <si>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</si>
  <si>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</si>
  <si>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</si>
  <si>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</si>
  <si>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</si>
  <si>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</si>
  <si>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</si>
  <si>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</si>
  <si>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</si>
  <si>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</si>
  <si>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</si>
  <si>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</si>
  <si>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</si>
  <si>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</si>
  <si>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</si>
  <si>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</si>
  <si>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</si>
  <si>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</si>
  <si>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</si>
  <si>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</si>
  <si>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</si>
  <si>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</si>
  <si>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</si>
  <si>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</si>
  <si>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</si>
  <si>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</si>
  <si>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</si>
  <si>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</si>
  <si>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</si>
  <si>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</si>
  <si>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</si>
  <si>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</si>
  <si>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</si>
  <si>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</si>
  <si>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</si>
  <si>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</si>
  <si>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</si>
  <si>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</si>
  <si>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</si>
  <si>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</si>
  <si>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</si>
  <si>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</si>
  <si>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</si>
  <si>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</si>
  <si>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</si>
  <si>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</si>
  <si>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</si>
  <si>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</si>
  <si>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</si>
  <si>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</si>
  <si>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</si>
  <si>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</si>
  <si>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</si>
  <si>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</si>
  <si>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</si>
  <si>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</si>
  <si>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</si>
  <si>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</si>
  <si>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</si>
  <si>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</si>
  <si>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</si>
  <si>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</si>
  <si>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</si>
  <si>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</si>
  <si>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</si>
  <si>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</si>
  <si>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</si>
  <si>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</si>
  <si>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</si>
  <si>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</si>
  <si>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</si>
  <si>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</si>
  <si>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</si>
  <si>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</si>
  <si>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</si>
  <si>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</si>
  <si>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</si>
  <si>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</si>
  <si>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</si>
  <si>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</si>
  <si>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</si>
  <si>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</si>
  <si>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</si>
  <si>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</si>
  <si>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</si>
  <si>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</si>
  <si>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</si>
  <si>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</si>
  <si>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</si>
  <si>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</si>
  <si>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</si>
  <si>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</si>
  <si>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</si>
  <si>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</si>
  <si>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</si>
  <si>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</si>
  <si>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</si>
  <si>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</si>
  <si>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</si>
  <si>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</si>
  <si>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</si>
  <si>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</si>
  <si>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</si>
  <si>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</si>
  <si>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</si>
  <si>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</si>
  <si>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</si>
  <si>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</si>
  <si>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</si>
  <si>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</si>
  <si>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</si>
  <si>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</si>
  <si>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</si>
  <si>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</si>
  <si>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</si>
  <si>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</si>
  <si>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</si>
  <si>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</si>
  <si>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</si>
  <si>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</si>
  <si>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</si>
  <si>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</si>
  <si>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</si>
  <si>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</si>
  <si>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</si>
  <si>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</si>
  <si>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</si>
  <si>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</si>
  <si>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</si>
  <si>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</si>
  <si>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</si>
  <si>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</si>
  <si>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</si>
  <si>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</si>
  <si>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</si>
  <si>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</si>
  <si>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</si>
  <si>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</si>
  <si>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</si>
  <si>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</si>
  <si>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</si>
  <si>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</si>
  <si>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</si>
  <si>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</si>
  <si>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</si>
  <si>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</si>
  <si>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</si>
  <si>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</si>
  <si>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</si>
  <si>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</si>
  <si>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</si>
  <si>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</si>
  <si>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</si>
  <si>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</si>
  <si>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</si>
  <si>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</si>
  <si>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</si>
  <si>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</si>
  <si>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</si>
  <si>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</si>
  <si>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</si>
  <si>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</si>
  <si>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</si>
  <si>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</si>
  <si>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</si>
  <si>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</si>
  <si>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</si>
  <si>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</si>
  <si>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</si>
  <si>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</si>
  <si>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</si>
  <si>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</si>
  <si>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</si>
  <si>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</si>
  <si>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</si>
  <si>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</si>
  <si>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</si>
  <si>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</si>
  <si>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</si>
  <si>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</si>
  <si>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</si>
  <si>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</si>
  <si>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</si>
  <si>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</si>
  <si>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</si>
  <si>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</si>
  <si>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</si>
  <si>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</si>
  <si>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</si>
  <si>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</si>
  <si>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</si>
  <si>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</si>
  <si>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</si>
  <si>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</si>
  <si>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</si>
  <si>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</si>
  <si>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</si>
  <si>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</si>
  <si>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</si>
  <si>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</si>
  <si>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</si>
  <si>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</si>
  <si>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</si>
  <si>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</si>
  <si>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</si>
  <si>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</si>
  <si>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</si>
  <si>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</si>
  <si>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</si>
  <si>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</si>
  <si>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</si>
  <si>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</si>
  <si>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</si>
  <si>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</si>
  <si>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</si>
  <si>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</si>
  <si>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</si>
  <si>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</si>
  <si>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</si>
  <si>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</si>
  <si>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</si>
  <si>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</si>
  <si>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</si>
  <si>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</si>
  <si>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</si>
  <si>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</si>
  <si>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</si>
  <si>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</si>
  <si>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</si>
  <si>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</si>
  <si>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</si>
  <si>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</si>
  <si>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</si>
  <si>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</si>
  <si>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</si>
  <si>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</si>
  <si>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</si>
  <si>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</si>
  <si>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</si>
  <si>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</si>
  <si>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</si>
  <si>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</si>
  <si>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</si>
  <si>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</si>
  <si>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</si>
  <si>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</si>
  <si>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</si>
  <si>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</si>
  <si>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</si>
  <si>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</si>
  <si>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</si>
  <si>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</si>
  <si>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</si>
  <si>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</si>
  <si>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</si>
  <si>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</si>
  <si>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</si>
  <si>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</si>
  <si>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</si>
  <si>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</si>
  <si>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</si>
  <si>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</si>
  <si>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</si>
  <si>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</si>
  <si>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</si>
  <si>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</si>
  <si>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</si>
  <si>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</si>
  <si>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</si>
  <si>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</si>
  <si>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</si>
  <si>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</si>
  <si>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</si>
  <si>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</si>
  <si>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</si>
  <si>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</si>
  <si>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</si>
  <si>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</si>
  <si>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</si>
  <si>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</si>
  <si>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</si>
  <si>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</si>
  <si>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</si>
  <si>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</si>
  <si>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</si>
  <si>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</si>
  <si>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</si>
  <si>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</si>
  <si>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</si>
  <si>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</si>
  <si>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</si>
  <si>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</si>
  <si>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</si>
  <si>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</si>
  <si>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</si>
  <si>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</si>
  <si>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</si>
  <si>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</si>
  <si>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</si>
  <si>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</si>
  <si>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</si>
  <si>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</si>
  <si>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</si>
  <si>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</si>
  <si>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</si>
  <si>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</si>
  <si>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</si>
  <si>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</si>
  <si>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</si>
  <si>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</si>
  <si>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</si>
  <si>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</si>
  <si>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</si>
  <si>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</si>
  <si>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</si>
  <si>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</si>
  <si>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</si>
  <si>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</si>
  <si>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</si>
  <si>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</si>
  <si>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</si>
  <si>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</si>
  <si>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</si>
  <si>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</si>
  <si>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</si>
  <si>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</si>
  <si>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</si>
  <si>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</si>
  <si>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</si>
  <si>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</si>
  <si>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</si>
  <si>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</si>
  <si>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</si>
  <si>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</si>
  <si>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</si>
  <si>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</si>
  <si>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</si>
  <si>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</si>
  <si>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</si>
  <si>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</si>
  <si>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</si>
  <si>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</si>
  <si>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</si>
  <si>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</si>
  <si>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</si>
  <si>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</si>
  <si>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</si>
  <si>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</si>
  <si>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</si>
  <si>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</si>
  <si>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</si>
  <si>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</si>
  <si>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</si>
  <si>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</si>
  <si>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</si>
  <si>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</si>
  <si>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</si>
  <si>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</si>
  <si>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</si>
  <si>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</si>
  <si>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</si>
  <si>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</si>
  <si>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</si>
  <si>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</si>
  <si>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</si>
  <si>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</si>
  <si>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</si>
  <si>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</si>
  <si>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</si>
  <si>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</si>
  <si>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</si>
  <si>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</si>
  <si>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</si>
  <si>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</si>
  <si>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</si>
  <si>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</si>
  <si>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</si>
  <si>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</si>
  <si>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</si>
  <si>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</si>
  <si>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</si>
  <si>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</si>
  <si>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</si>
  <si>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</si>
  <si>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</si>
  <si>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</si>
  <si>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</si>
  <si>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</si>
  <si>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</si>
  <si>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</si>
  <si>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</si>
  <si>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</si>
  <si>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</si>
  <si>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</si>
  <si>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</si>
  <si>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</si>
  <si>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</si>
  <si>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</si>
  <si>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</si>
  <si>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</si>
  <si>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</si>
  <si>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</si>
  <si>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</si>
  <si>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</si>
  <si>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</si>
  <si>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</si>
  <si>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</si>
  <si>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</si>
  <si>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</si>
  <si>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</si>
  <si>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</si>
  <si>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</si>
  <si>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</si>
  <si>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</si>
  <si>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</si>
  <si>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</si>
  <si>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</si>
  <si>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</si>
  <si>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</si>
  <si>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</si>
  <si>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</si>
  <si>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</si>
  <si>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</si>
  <si>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</si>
  <si>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</si>
  <si>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</si>
  <si>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</si>
  <si>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</si>
  <si>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</si>
  <si>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</si>
  <si>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</si>
  <si>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</si>
  <si>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</si>
  <si>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</si>
  <si>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</si>
  <si>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</si>
  <si>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</si>
  <si>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</si>
  <si>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</si>
  <si>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</si>
  <si>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</si>
  <si>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</si>
  <si>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</si>
  <si>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</si>
  <si>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</si>
  <si>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</si>
  <si>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</si>
  <si>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</si>
  <si>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</si>
  <si>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</si>
  <si>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</si>
  <si>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</si>
  <si>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</si>
  <si>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</si>
  <si>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</si>
  <si>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</si>
  <si>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</si>
  <si>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</si>
  <si>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</si>
  <si>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</si>
  <si>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</si>
  <si>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</si>
  <si>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</si>
  <si>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</si>
  <si>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</si>
  <si>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</si>
  <si>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</si>
  <si>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</si>
  <si>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</si>
  <si>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</si>
  <si>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</si>
  <si>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</si>
  <si>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</si>
  <si>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</si>
  <si>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</si>
  <si>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</si>
  <si>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</si>
  <si>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</si>
  <si>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</si>
  <si>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</si>
  <si>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</si>
  <si>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</si>
  <si>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</si>
  <si>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</si>
  <si>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</si>
  <si>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</si>
  <si>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</si>
  <si>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</si>
  <si>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</si>
  <si>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</si>
  <si>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</si>
  <si>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</si>
  <si>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</si>
  <si>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</si>
  <si>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</si>
  <si>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</si>
  <si>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</si>
  <si>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</si>
  <si>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</si>
  <si>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</si>
  <si>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</si>
  <si>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</si>
  <si>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</si>
  <si>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</si>
  <si>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</si>
  <si>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</si>
  <si>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</si>
  <si>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</si>
  <si>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</si>
  <si>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</si>
  <si>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</si>
  <si>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</si>
  <si>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</si>
  <si>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</si>
  <si>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</si>
  <si>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</si>
  <si>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</si>
  <si>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</si>
  <si>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</si>
  <si>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</si>
  <si>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</si>
  <si>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</si>
  <si>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</si>
  <si>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</si>
  <si>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</si>
  <si>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</si>
  <si>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</si>
  <si>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</si>
  <si>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</si>
  <si>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</si>
  <si>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</si>
  <si>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</si>
  <si>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</si>
  <si>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</si>
  <si>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</si>
  <si>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</si>
  <si>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</si>
  <si>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</si>
  <si>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</si>
  <si>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</si>
  <si>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</si>
  <si>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</si>
  <si>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</si>
  <si>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</si>
  <si>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</si>
  <si>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</si>
  <si>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</si>
  <si>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</si>
  <si>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</si>
  <si>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</si>
  <si>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</si>
  <si>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</si>
  <si>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</si>
  <si>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</si>
  <si>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</si>
  <si>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</si>
  <si>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</si>
  <si>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</si>
  <si>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</si>
  <si>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</si>
  <si>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</si>
  <si>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</si>
  <si>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</si>
  <si>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</si>
  <si>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</si>
  <si>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</si>
  <si>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</si>
  <si>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</si>
  <si>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</si>
  <si>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</si>
  <si>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</si>
  <si>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</si>
  <si>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</si>
  <si>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</si>
  <si>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</si>
  <si>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</si>
  <si>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</si>
  <si>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</si>
  <si>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</si>
  <si>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</si>
  <si>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</si>
  <si>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</si>
  <si>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</si>
  <si>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</si>
  <si>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</si>
  <si>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</si>
  <si>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</si>
  <si>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</si>
  <si>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</si>
  <si>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</si>
  <si>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</si>
  <si>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</si>
  <si>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</si>
  <si>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</si>
  <si>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</si>
  <si>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</si>
  <si>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</si>
  <si>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</si>
  <si>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</si>
  <si>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</si>
  <si>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</si>
  <si>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</si>
  <si>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</si>
  <si>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</si>
  <si>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</si>
  <si>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</si>
  <si>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</si>
  <si>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</si>
  <si>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</si>
  <si>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</si>
  <si>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</si>
  <si>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</si>
  <si>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</si>
  <si>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</si>
  <si>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</si>
  <si>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</si>
  <si>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</si>
  <si>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</si>
  <si>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</si>
  <si>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</si>
  <si>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</si>
  <si>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</si>
  <si>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</si>
  <si>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</si>
  <si>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</si>
  <si>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</si>
  <si>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</si>
  <si>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</si>
  <si>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</si>
  <si>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</si>
  <si>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</si>
  <si>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</si>
  <si>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</si>
  <si>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</si>
  <si>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</si>
  <si>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</si>
  <si>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</si>
  <si>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</si>
  <si>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</si>
  <si>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</si>
  <si>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</si>
  <si>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</si>
  <si>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</si>
  <si>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</si>
  <si>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</si>
  <si>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</si>
  <si>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</si>
  <si>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</si>
  <si>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</si>
  <si>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</si>
  <si>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</si>
  <si>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</si>
  <si>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</si>
  <si>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</si>
  <si>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</si>
  <si>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</si>
  <si>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</si>
  <si>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</si>
  <si>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</si>
  <si>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</si>
  <si>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</si>
  <si>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</si>
  <si>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</si>
  <si>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</si>
  <si>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</si>
  <si>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</si>
  <si>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</si>
  <si>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</si>
  <si>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</si>
  <si>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</si>
  <si>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</si>
  <si>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</si>
  <si>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</si>
  <si>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</si>
  <si>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</si>
  <si>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</si>
  <si>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</si>
  <si>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</si>
  <si>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</si>
  <si>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</si>
  <si>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</si>
  <si>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</si>
  <si>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</si>
  <si>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</si>
  <si>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</si>
  <si>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</si>
  <si>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</si>
  <si>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</si>
  <si>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</si>
  <si>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</si>
  <si>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</si>
  <si>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</si>
  <si>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</si>
  <si>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</si>
  <si>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</si>
  <si>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</si>
  <si>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</si>
  <si>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</si>
  <si>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</si>
  <si>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</si>
  <si>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</si>
  <si>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</si>
  <si>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</si>
  <si>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</si>
  <si>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</si>
  <si>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</si>
  <si>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</si>
  <si>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</si>
  <si>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</si>
  <si>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</si>
  <si>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</si>
  <si>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</si>
  <si>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</si>
  <si>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</si>
  <si>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</si>
  <si>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</si>
  <si>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</si>
  <si>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</si>
  <si>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</si>
  <si>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</si>
  <si>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</si>
  <si>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</si>
  <si>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</si>
  <si>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</si>
  <si>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</si>
  <si>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</si>
  <si>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</si>
  <si>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</si>
  <si>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</si>
  <si>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</si>
  <si>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</si>
  <si>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</si>
  <si>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</si>
  <si>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</si>
  <si>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</si>
  <si>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</si>
  <si>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</si>
  <si>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</si>
  <si>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</si>
  <si>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</si>
  <si>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</si>
  <si>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</si>
  <si>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</si>
  <si>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</si>
  <si>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</si>
  <si>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</si>
  <si>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</si>
  <si>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</si>
  <si>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</si>
  <si>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</si>
  <si>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</si>
  <si>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</si>
  <si>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</si>
  <si>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</si>
  <si>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</si>
  <si>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</si>
  <si>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</si>
  <si>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</si>
  <si>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</si>
  <si>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</si>
  <si>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</si>
  <si>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</si>
  <si>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</si>
  <si>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</si>
  <si>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</si>
  <si>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</si>
  <si>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</si>
  <si>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</si>
  <si>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</si>
  <si>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</si>
  <si>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</si>
  <si>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</si>
  <si>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</si>
  <si>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</si>
  <si>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</si>
  <si>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</si>
  <si>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</si>
  <si>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</si>
  <si>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</si>
  <si>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</si>
  <si>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</si>
  <si>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</si>
  <si>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</si>
  <si>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</si>
  <si>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</si>
  <si>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</si>
  <si>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</si>
  <si>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</si>
  <si>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</si>
  <si>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</si>
  <si>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</si>
  <si>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</si>
  <si>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</si>
  <si>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</si>
  <si>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</si>
  <si>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</si>
  <si>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</si>
  <si>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</si>
  <si>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</si>
  <si>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</si>
  <si>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</si>
  <si>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</si>
  <si>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</si>
  <si>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</si>
  <si>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</si>
  <si>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</si>
  <si>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</si>
  <si>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</si>
  <si>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</si>
  <si>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</si>
  <si>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</si>
  <si>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</si>
  <si>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</si>
  <si>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</si>
  <si>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</si>
  <si>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</si>
  <si>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</si>
  <si>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</si>
  <si>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</si>
  <si>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</si>
  <si>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</si>
  <si>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</si>
  <si>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</si>
  <si>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</si>
  <si>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</si>
  <si>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</si>
  <si>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</si>
  <si>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</si>
  <si>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</si>
  <si>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</si>
  <si>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</si>
  <si>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</si>
  <si>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</si>
  <si>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</si>
  <si>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</si>
  <si>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</si>
  <si>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</si>
  <si>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</si>
  <si>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</si>
  <si>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</si>
  <si>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</si>
  <si>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</si>
  <si>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</si>
  <si>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</si>
  <si>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</si>
  <si>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</si>
  <si>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</si>
  <si>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</si>
  <si>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</si>
  <si>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</si>
  <si>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</si>
  <si>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</si>
  <si>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</si>
  <si>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</si>
  <si>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</si>
  <si>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</si>
  <si>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</si>
  <si>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</si>
  <si>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</si>
  <si>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</si>
  <si>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</si>
  <si>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</si>
  <si>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</si>
  <si>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</si>
  <si>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</si>
  <si>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</si>
  <si>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</si>
  <si>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</si>
  <si>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</si>
  <si>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</si>
  <si>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</si>
  <si>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</si>
  <si>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</si>
  <si>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</si>
  <si>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</si>
  <si>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</si>
  <si>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</si>
  <si>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</si>
  <si>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</si>
  <si>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</si>
  <si>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</si>
  <si>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</si>
  <si>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</si>
  <si>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</si>
  <si>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</si>
  <si>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</si>
  <si>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</si>
  <si>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</si>
  <si>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</si>
  <si>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</si>
  <si>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</si>
  <si>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</si>
  <si>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</si>
  <si>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</si>
  <si>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</si>
  <si>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</si>
  <si>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</si>
  <si>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</si>
  <si>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</si>
  <si>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</si>
  <si>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</si>
  <si>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</si>
  <si>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</si>
  <si>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</si>
  <si>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</si>
  <si>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</si>
  <si>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</si>
  <si>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</si>
  <si>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</si>
  <si>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</si>
  <si>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</si>
  <si>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</si>
  <si>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</si>
  <si>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</si>
  <si>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</si>
  <si>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</si>
  <si>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</si>
  <si>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</si>
  <si>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</si>
  <si>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</si>
  <si>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</si>
  <si>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</si>
  <si>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</si>
  <si>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</si>
  <si>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</si>
  <si>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</si>
  <si>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</si>
  <si>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</si>
  <si>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</si>
  <si>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</si>
  <si>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</si>
  <si>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</si>
  <si>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</si>
  <si>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</si>
  <si>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</si>
  <si>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</si>
  <si>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</si>
  <si>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</si>
  <si>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</si>
  <si>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</si>
  <si>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</si>
  <si>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</si>
  <si>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</si>
  <si>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</si>
  <si>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</si>
  <si>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</si>
  <si>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</si>
  <si>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</si>
  <si>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</si>
  <si>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</si>
  <si>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</si>
  <si>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</si>
  <si>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</si>
  <si>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</si>
  <si>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</si>
  <si>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</si>
  <si>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</si>
  <si>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</si>
  <si>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</si>
  <si>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</si>
  <si>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</si>
  <si>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</si>
  <si>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</si>
  <si>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</si>
  <si>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</si>
  <si>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</si>
  <si>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</si>
  <si>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</si>
  <si>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</si>
  <si>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</si>
  <si>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</si>
  <si>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</si>
  <si>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</si>
  <si>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</si>
  <si>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</si>
  <si>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</si>
  <si>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</si>
  <si>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</si>
  <si>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</si>
  <si>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</si>
  <si>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</si>
  <si>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</si>
  <si>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</si>
  <si>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</si>
  <si>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</si>
  <si>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</si>
  <si>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</si>
  <si>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</si>
  <si>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</si>
  <si>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</si>
  <si>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</si>
  <si>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</si>
  <si>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</si>
  <si>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</si>
  <si>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</si>
  <si>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</si>
  <si>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</si>
  <si>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</si>
  <si>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</si>
  <si>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</si>
  <si>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</si>
  <si>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</si>
  <si>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</si>
  <si>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</si>
  <si>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</si>
  <si>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</si>
  <si>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</si>
  <si>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</si>
  <si>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</si>
  <si>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</si>
  <si>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</si>
  <si>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</si>
  <si>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</si>
  <si>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</si>
  <si>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</si>
  <si>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</si>
  <si>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</si>
  <si>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</si>
  <si>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</si>
  <si>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</si>
  <si>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</si>
  <si>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</si>
  <si>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</si>
  <si>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</si>
  <si>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</si>
  <si>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</si>
  <si>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</si>
  <si>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</si>
  <si>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</si>
  <si>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</si>
  <si>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</si>
  <si>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</si>
  <si>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</si>
  <si>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</si>
  <si>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</si>
  <si>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</si>
  <si>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</si>
  <si>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</si>
  <si>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</si>
  <si>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</si>
  <si>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</si>
  <si>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</si>
  <si>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</si>
  <si>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</si>
  <si>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</si>
  <si>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</si>
  <si>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</si>
  <si>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</si>
  <si>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</si>
  <si>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</si>
  <si>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</si>
  <si>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</si>
  <si>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</si>
  <si>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</si>
  <si>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</si>
  <si>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</si>
  <si>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</si>
  <si>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</si>
  <si>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</si>
  <si>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</si>
  <si>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</si>
  <si>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</si>
  <si>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</si>
  <si>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</si>
  <si>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</si>
  <si>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</si>
  <si>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</si>
  <si>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</si>
  <si>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</si>
  <si>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</si>
  <si>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</si>
  <si>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</si>
  <si>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</si>
  <si>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</si>
  <si>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</si>
  <si>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</si>
  <si>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</si>
  <si>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</si>
  <si>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</si>
  <si>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</si>
  <si>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</si>
  <si>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</si>
  <si>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</si>
  <si>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</si>
  <si>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</si>
  <si>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</si>
  <si>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</si>
  <si>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</si>
  <si>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</si>
  <si>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</si>
  <si>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</si>
  <si>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</si>
  <si>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</si>
  <si>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</si>
  <si>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</si>
  <si>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</si>
  <si>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</si>
  <si>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</si>
  <si>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</si>
  <si>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</si>
  <si>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</si>
  <si>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</si>
  <si>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</si>
  <si>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</si>
  <si>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</si>
  <si>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</si>
  <si>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</si>
  <si>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</si>
  <si>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</si>
  <si>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</si>
  <si>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</si>
  <si>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</si>
  <si>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</si>
  <si>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</si>
  <si>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</si>
  <si>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</si>
  <si>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</si>
  <si>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</si>
  <si>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</si>
  <si>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</si>
  <si>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</si>
  <si>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</si>
  <si>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</si>
  <si>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</si>
  <si>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</si>
  <si>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</si>
  <si>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</si>
  <si>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</si>
  <si>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</si>
  <si>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</si>
  <si>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</si>
  <si>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</si>
  <si>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</si>
  <si>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</si>
  <si>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</si>
  <si>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</si>
  <si>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</si>
  <si>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</si>
  <si>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</si>
  <si>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</si>
  <si>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</si>
  <si>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</si>
  <si>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</si>
  <si>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</si>
  <si>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</si>
  <si>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</si>
  <si>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</si>
  <si>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</si>
  <si>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</si>
  <si>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</si>
  <si>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</si>
  <si>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</si>
  <si>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</si>
  <si>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</si>
  <si>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</si>
  <si>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</si>
  <si>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</si>
  <si>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</si>
  <si>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</si>
  <si>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</si>
  <si>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</si>
  <si>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</si>
  <si>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</si>
  <si>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</si>
  <si>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</si>
  <si>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</si>
  <si>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</si>
  <si>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</si>
  <si>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</si>
  <si>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</si>
  <si>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</si>
  <si>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</si>
  <si>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</si>
  <si>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</si>
  <si>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</si>
  <si>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</si>
  <si>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</si>
  <si>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</si>
  <si>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</si>
  <si>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</si>
  <si>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</si>
  <si>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</si>
  <si>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</si>
  <si>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</si>
  <si>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</si>
  <si>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</si>
  <si>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</si>
  <si>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</si>
  <si>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</si>
  <si>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</si>
  <si>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</si>
  <si>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</si>
  <si>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</si>
  <si>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</si>
  <si>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</si>
  <si>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</si>
  <si>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</si>
  <si>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</si>
  <si>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</si>
  <si>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</si>
  <si>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</si>
  <si>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</si>
  <si>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</si>
  <si>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</si>
  <si>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</si>
  <si>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</si>
  <si>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</si>
  <si>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</si>
  <si>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</si>
  <si>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</si>
  <si>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</si>
  <si>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</si>
  <si>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</si>
  <si>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</si>
  <si>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</si>
  <si>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</si>
  <si>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</si>
  <si>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</si>
  <si>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</si>
  <si>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</si>
  <si>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</si>
  <si>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</si>
  <si>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</si>
  <si>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</si>
  <si>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</si>
  <si>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</si>
  <si>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</si>
  <si>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</si>
  <si>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</si>
  <si>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</si>
  <si>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</si>
  <si>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</si>
  <si>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</si>
  <si>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</si>
  <si>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</si>
  <si>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</si>
  <si>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</si>
  <si>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</si>
  <si>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</si>
  <si>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</si>
  <si>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</si>
  <si>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</si>
  <si>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</si>
  <si>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</si>
  <si>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</si>
  <si>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</si>
  <si>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</si>
  <si>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</si>
  <si>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</si>
  <si>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</si>
  <si>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</si>
  <si>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</si>
  <si>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</si>
  <si>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</si>
  <si>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</si>
  <si>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</si>
  <si>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</si>
  <si>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</si>
  <si>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</si>
  <si>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</si>
  <si>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</si>
  <si>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</si>
  <si>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</si>
  <si>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</si>
  <si>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</si>
  <si>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</si>
  <si>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</si>
  <si>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</si>
  <si>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</si>
  <si>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</si>
  <si>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</si>
  <si>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</si>
  <si>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</si>
  <si>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</si>
  <si>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</si>
  <si>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</si>
  <si>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</si>
  <si>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</si>
  <si>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</si>
  <si>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</si>
  <si>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</si>
  <si>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</si>
  <si>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</si>
  <si>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</si>
  <si>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</si>
  <si>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</si>
  <si>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</si>
  <si>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</si>
  <si>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</si>
  <si>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</si>
  <si>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</si>
  <si>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</si>
  <si>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</si>
  <si>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</si>
  <si>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</si>
  <si>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</si>
  <si>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</si>
  <si>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</si>
  <si>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</si>
  <si>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</si>
  <si>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</si>
  <si>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</si>
  <si>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</si>
  <si>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</si>
  <si>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</si>
  <si>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</si>
  <si>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</si>
  <si>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</si>
  <si>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</si>
  <si>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</si>
  <si>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</si>
  <si>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</si>
  <si>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</si>
  <si>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</si>
  <si>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</si>
  <si>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</si>
  <si>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</si>
  <si>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</si>
  <si>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</si>
  <si>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</si>
  <si>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</si>
  <si>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</si>
  <si>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</si>
  <si>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</si>
  <si>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</si>
  <si>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</si>
  <si>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</si>
  <si>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</si>
  <si>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</si>
  <si>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</si>
  <si>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</si>
  <si>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</si>
  <si>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</si>
  <si>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</si>
  <si>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</si>
  <si>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</si>
  <si>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</si>
  <si>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</si>
  <si>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</si>
  <si>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</si>
  <si>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</si>
  <si>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</si>
  <si>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</si>
  <si>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</si>
  <si>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</si>
  <si>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</si>
  <si>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</si>
  <si>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</si>
  <si>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</si>
  <si>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</si>
  <si>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</si>
  <si>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</si>
  <si>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</si>
  <si>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</si>
  <si>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</si>
  <si>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</si>
  <si>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</si>
  <si>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</si>
  <si>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</si>
  <si>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</si>
  <si>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</si>
  <si>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</si>
  <si>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</si>
  <si>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</si>
  <si>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</si>
  <si>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</si>
  <si>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</si>
  <si>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</si>
  <si>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</si>
  <si>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</si>
  <si>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</si>
  <si>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</si>
  <si>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</si>
  <si>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</si>
  <si>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</si>
  <si>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</si>
  <si>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</si>
  <si>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</si>
  <si>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</si>
  <si>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</si>
  <si>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</si>
  <si>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</si>
  <si>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</si>
  <si>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</si>
  <si>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</si>
  <si>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</si>
  <si>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</si>
  <si>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</si>
  <si>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</si>
  <si>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</si>
  <si>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</si>
  <si>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</si>
  <si>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</si>
  <si>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</si>
  <si>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</si>
  <si>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</si>
  <si>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</si>
  <si>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</si>
  <si>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</si>
  <si>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</si>
  <si>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</si>
  <si>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</si>
  <si>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</si>
  <si>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</si>
  <si>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</si>
  <si>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</si>
  <si>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</si>
  <si>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</si>
  <si>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</si>
  <si>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</si>
  <si>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</si>
  <si>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</si>
  <si>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</si>
  <si>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</si>
  <si>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</si>
  <si>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</si>
  <si>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</si>
  <si>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</si>
  <si>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</si>
  <si>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</si>
  <si>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</si>
  <si>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</si>
  <si>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</si>
  <si>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</si>
  <si>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</si>
  <si>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</si>
  <si>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</si>
  <si>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</si>
  <si>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</si>
  <si>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</si>
  <si>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</si>
  <si>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</si>
  <si>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</si>
  <si>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</si>
  <si>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</si>
  <si>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</si>
  <si>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</si>
  <si>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</si>
  <si>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</si>
  <si>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</si>
  <si>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</si>
  <si>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</si>
  <si>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</si>
  <si>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</si>
  <si>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</si>
  <si>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</si>
  <si>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</si>
  <si>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</si>
  <si>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</si>
  <si>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</si>
  <si>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</si>
  <si>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</si>
  <si>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</si>
  <si>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</si>
  <si>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</si>
  <si>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</si>
  <si>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</si>
  <si>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</si>
  <si>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</si>
  <si>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</si>
  <si>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</si>
  <si>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</si>
  <si>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</si>
  <si>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</si>
  <si>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</si>
  <si>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</si>
  <si>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</si>
  <si>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</si>
  <si>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</si>
  <si>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</si>
  <si>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</si>
  <si>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</si>
  <si>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</si>
  <si>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</si>
  <si>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</si>
  <si>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</si>
  <si>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</si>
  <si>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</si>
  <si>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</si>
  <si>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</si>
  <si>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</si>
  <si>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</si>
  <si>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</si>
  <si>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</si>
  <si>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</si>
  <si>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</si>
  <si>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</si>
  <si>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</si>
  <si>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</si>
  <si>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</si>
  <si>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</si>
  <si>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</si>
  <si>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</si>
  <si>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</si>
  <si>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</si>
  <si>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</si>
  <si>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</si>
  <si>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</si>
  <si>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</si>
  <si>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</si>
  <si>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</si>
  <si>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</si>
  <si>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</si>
  <si>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</si>
  <si>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</si>
  <si>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</si>
  <si>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</si>
  <si>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</si>
  <si>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</si>
  <si>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</si>
  <si>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</si>
  <si>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</si>
  <si>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</si>
  <si>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</si>
  <si>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</si>
  <si>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</si>
  <si>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</si>
  <si>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</si>
  <si>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</si>
  <si>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</si>
  <si>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</si>
  <si>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</si>
  <si>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</si>
  <si>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</si>
  <si>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</si>
  <si>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</si>
  <si>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</si>
  <si>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</si>
  <si>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</si>
  <si>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</si>
  <si>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</si>
  <si>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</si>
  <si>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</si>
  <si>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</si>
  <si>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</si>
  <si>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</si>
  <si>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</si>
  <si>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</si>
  <si>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</si>
  <si>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</si>
  <si>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</si>
  <si>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</si>
  <si>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</si>
  <si>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</si>
  <si>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</si>
  <si>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</si>
  <si>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</si>
  <si>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</si>
  <si>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</si>
  <si>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</si>
  <si>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</si>
  <si>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</si>
  <si>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</si>
  <si>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</si>
  <si>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</si>
  <si>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</si>
  <si>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</si>
  <si>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</si>
  <si>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</si>
  <si>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</si>
  <si>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</si>
  <si>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</si>
  <si>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</si>
  <si>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</si>
  <si>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</si>
  <si>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</si>
  <si>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</si>
  <si>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</si>
  <si>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</si>
  <si>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</si>
  <si>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</si>
  <si>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</si>
  <si>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</si>
  <si>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</si>
  <si>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</si>
  <si>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</si>
  <si>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</si>
  <si>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</si>
  <si>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</si>
  <si>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</si>
  <si>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</si>
  <si>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</si>
  <si>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</si>
  <si>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</si>
  <si>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</si>
  <si>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</si>
  <si>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</si>
  <si>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</si>
  <si>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</si>
  <si>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</si>
  <si>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</si>
  <si>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</si>
  <si>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</si>
  <si>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</si>
  <si>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</si>
  <si>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</si>
  <si>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</si>
  <si>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</si>
  <si>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</si>
  <si>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</si>
  <si>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</si>
  <si>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</si>
  <si>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</si>
  <si>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</si>
  <si>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</si>
  <si>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</si>
  <si>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</si>
  <si>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</si>
  <si>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</si>
  <si>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</si>
  <si>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</si>
  <si>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</si>
  <si>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</si>
  <si>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</si>
  <si>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</si>
  <si>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</si>
  <si>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</si>
  <si>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</si>
  <si>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</si>
  <si>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</si>
  <si>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</si>
  <si>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</si>
  <si>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</si>
  <si>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</si>
  <si>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</si>
  <si>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</si>
  <si>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</si>
  <si>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</si>
  <si>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</si>
  <si>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</si>
  <si>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</si>
  <si>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</si>
  <si>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</si>
  <si>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</si>
  <si>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</si>
  <si>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</si>
  <si>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</si>
  <si>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</si>
  <si>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</si>
  <si>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</si>
  <si>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</si>
  <si>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</si>
  <si>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</si>
  <si>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</si>
  <si>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</si>
  <si>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</si>
  <si>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</si>
  <si>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</si>
  <si>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</si>
  <si>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</si>
  <si>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</si>
  <si>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</si>
  <si>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</si>
  <si>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</si>
  <si>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</si>
  <si>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</si>
  <si>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</si>
  <si>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</si>
  <si>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</si>
  <si>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</si>
  <si>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</si>
  <si>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</si>
  <si>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</si>
  <si>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</si>
  <si>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</si>
  <si>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</si>
  <si>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</si>
  <si>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</si>
  <si>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</si>
  <si>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</si>
  <si>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</si>
  <si>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</si>
  <si>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</si>
  <si>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</si>
  <si>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</si>
  <si>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</si>
  <si>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</si>
  <si>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</si>
  <si>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</si>
  <si>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</si>
  <si>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</si>
  <si>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</si>
  <si>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</si>
  <si>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</si>
  <si>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</si>
  <si>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</si>
  <si>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</si>
  <si>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</si>
  <si>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</si>
  <si>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</si>
  <si>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</si>
  <si>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</si>
  <si>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</si>
  <si>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</si>
  <si>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</si>
  <si>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</si>
  <si>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</si>
  <si>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</si>
  <si>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</si>
  <si>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</si>
  <si>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</si>
  <si>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</si>
  <si>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</si>
  <si>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</si>
  <si>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</si>
  <si>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</si>
  <si>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</si>
  <si>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</si>
  <si>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</si>
  <si>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</si>
  <si>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</si>
  <si>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</si>
  <si>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</si>
  <si>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</si>
  <si>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</si>
  <si>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</si>
  <si>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</si>
  <si>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</si>
  <si>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</si>
  <si>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</si>
  <si>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</si>
  <si>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</si>
  <si>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</si>
  <si>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</si>
  <si>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</si>
  <si>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</si>
  <si>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</si>
  <si>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</si>
  <si>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</si>
  <si>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</si>
  <si>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</si>
  <si>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</si>
  <si>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</si>
  <si>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</si>
  <si>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</si>
  <si>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</si>
  <si>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</si>
  <si>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</si>
  <si>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</si>
  <si>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</si>
  <si>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</si>
  <si>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</si>
  <si>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</si>
  <si>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</si>
  <si>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</si>
  <si>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</si>
  <si>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</si>
  <si>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</si>
  <si>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</si>
  <si>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</si>
  <si>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</si>
  <si>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</si>
  <si>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</si>
  <si>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</si>
  <si>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</si>
  <si>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</si>
  <si>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</si>
  <si>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</si>
  <si>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</si>
  <si>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</si>
  <si>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</si>
  <si>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</si>
  <si>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</si>
  <si>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</si>
  <si>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</si>
  <si>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</si>
  <si>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</si>
  <si>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</si>
  <si>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</si>
  <si>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</si>
  <si>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</si>
  <si>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</si>
  <si>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</si>
  <si>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</si>
  <si>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</si>
  <si>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</si>
  <si>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</si>
  <si>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</si>
  <si>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</si>
  <si>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</si>
  <si>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</si>
  <si>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</si>
  <si>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</si>
  <si>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</si>
  <si>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</si>
  <si>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</si>
  <si>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</si>
  <si>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</si>
  <si>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</si>
  <si>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</si>
  <si>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</si>
  <si>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</si>
  <si>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</si>
  <si>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</si>
  <si>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</si>
  <si>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</si>
  <si>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</si>
  <si>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</si>
  <si>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</si>
  <si>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</si>
  <si>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</si>
  <si>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</si>
  <si>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</si>
  <si>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</si>
  <si>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</si>
  <si>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</si>
  <si>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</si>
  <si>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</si>
  <si>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</si>
  <si>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</si>
  <si>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</si>
  <si>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</si>
  <si>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</si>
  <si>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</si>
  <si>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</si>
  <si>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</si>
  <si>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</si>
  <si>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</si>
  <si>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</si>
  <si>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</si>
  <si>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</si>
  <si>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</si>
  <si>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</si>
  <si>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</si>
  <si>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</si>
  <si>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</si>
  <si>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</si>
  <si>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</si>
  <si>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</si>
  <si>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</si>
  <si>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</si>
  <si>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</si>
  <si>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</si>
  <si>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</si>
  <si>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</si>
  <si>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</si>
  <si>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</si>
  <si>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</si>
  <si>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</si>
  <si>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</si>
  <si>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</si>
  <si>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</si>
  <si>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</si>
  <si>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</si>
  <si>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</si>
  <si>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</si>
  <si>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</si>
  <si>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</si>
  <si>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</si>
  <si>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</si>
  <si>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</si>
  <si>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</si>
  <si>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</si>
  <si>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</si>
  <si>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</si>
  <si>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</si>
  <si>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</si>
  <si>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</si>
  <si>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</si>
  <si>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</si>
  <si>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</si>
  <si>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</si>
  <si>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</si>
  <si>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</si>
  <si>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</si>
  <si>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</si>
  <si>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</si>
  <si>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</si>
  <si>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</si>
  <si>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</si>
  <si>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</si>
  <si>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</si>
  <si>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</si>
  <si>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</si>
  <si>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</si>
  <si>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</si>
  <si>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</si>
  <si>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</si>
  <si>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</si>
  <si>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</si>
  <si>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</si>
  <si>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</si>
  <si>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</si>
  <si>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</si>
  <si>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</si>
  <si>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</si>
  <si>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</si>
  <si>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</si>
  <si>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</si>
  <si>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</si>
  <si>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</si>
  <si>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</si>
  <si>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</si>
  <si>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</si>
  <si>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</si>
  <si>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</si>
  <si>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</si>
  <si>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</si>
  <si>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</si>
  <si>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</si>
  <si>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</si>
  <si>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</si>
  <si>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</si>
  <si>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</si>
  <si>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</si>
  <si>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</si>
  <si>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</si>
  <si>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</si>
  <si>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</si>
  <si>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</si>
  <si>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</si>
  <si>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</si>
  <si>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</si>
  <si>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</si>
  <si>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</si>
  <si>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</si>
  <si>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</si>
  <si>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</si>
  <si>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</si>
  <si>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</si>
  <si>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</si>
  <si>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</si>
  <si>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</si>
  <si>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</si>
  <si>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</si>
  <si>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</si>
  <si>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</si>
  <si>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</si>
  <si>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</si>
  <si>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</si>
  <si>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</si>
  <si>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</si>
  <si>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</si>
  <si>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</si>
  <si>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</si>
  <si>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</si>
  <si>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</si>
  <si>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</si>
  <si>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</si>
  <si>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</si>
  <si>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</si>
  <si>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</si>
  <si>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</si>
  <si>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</si>
  <si>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</si>
  <si>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</si>
  <si>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</si>
  <si>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</si>
  <si>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</si>
  <si>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</si>
  <si>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</si>
  <si>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</si>
  <si>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</si>
  <si>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</si>
  <si>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</si>
  <si>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</si>
  <si>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</si>
  <si>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</si>
  <si>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</si>
  <si>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</si>
  <si>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</si>
  <si>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</si>
  <si>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</si>
  <si>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</si>
  <si>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</si>
  <si>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</si>
  <si>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</si>
  <si>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</si>
  <si>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</si>
  <si>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</si>
  <si>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</si>
  <si>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</si>
  <si>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</si>
  <si>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</si>
  <si>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</si>
  <si>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</si>
  <si>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</si>
  <si>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</si>
  <si>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</si>
  <si>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</si>
  <si>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</si>
  <si>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</si>
  <si>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</si>
  <si>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</si>
  <si>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</si>
  <si>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</si>
  <si>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</si>
  <si>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</si>
  <si>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</si>
  <si>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</si>
  <si>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</si>
  <si>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</si>
  <si>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</si>
  <si>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</si>
  <si>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</si>
  <si>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</si>
  <si>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</si>
  <si>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</si>
  <si>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</si>
  <si>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</si>
  <si>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</si>
  <si>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</si>
  <si>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</si>
  <si>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</si>
  <si>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</si>
  <si>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</si>
  <si>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</si>
  <si>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</si>
  <si>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</si>
  <si>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</si>
  <si>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</si>
  <si>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</si>
  <si>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</si>
  <si>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</si>
  <si>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</si>
  <si>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</si>
  <si>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</si>
  <si>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</si>
  <si>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</si>
  <si>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</si>
  <si>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</si>
  <si>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</si>
  <si>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</si>
  <si>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</si>
  <si>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</si>
  <si>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</si>
  <si>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</si>
  <si>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</si>
  <si>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</si>
  <si>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</si>
  <si>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</si>
  <si>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</si>
  <si>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</si>
  <si>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</si>
  <si>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</si>
  <si>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</si>
  <si>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</si>
  <si>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</si>
  <si>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</si>
  <si>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</si>
  <si>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</si>
  <si>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</si>
  <si>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</si>
  <si>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</si>
  <si>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</si>
  <si>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</si>
  <si>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</si>
  <si>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</si>
  <si>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</si>
  <si>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</si>
  <si>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</si>
  <si>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</si>
  <si>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</si>
  <si>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</si>
  <si>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</si>
  <si>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</si>
  <si>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</si>
  <si>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</si>
  <si>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</si>
  <si>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</si>
  <si>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</si>
  <si>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</si>
  <si>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</si>
  <si>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</si>
  <si>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</si>
  <si>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</si>
  <si>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</si>
  <si>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</si>
  <si>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</si>
  <si>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</si>
  <si>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</si>
  <si>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</si>
  <si>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</si>
  <si>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</si>
  <si>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</si>
  <si>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</si>
  <si>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</si>
  <si>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</si>
  <si>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</si>
  <si>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</si>
  <si>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</si>
  <si>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</si>
  <si>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</si>
  <si>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</si>
  <si>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</si>
  <si>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</si>
  <si>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</si>
  <si>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</si>
  <si>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</si>
  <si>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</si>
  <si>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</si>
  <si>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</si>
  <si>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</si>
  <si>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</si>
  <si>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</si>
  <si>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</si>
  <si>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</si>
  <si>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</si>
  <si>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</si>
  <si>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</si>
  <si>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</si>
  <si>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</si>
  <si>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</si>
  <si>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</si>
  <si>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</si>
  <si>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</si>
  <si>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</si>
  <si>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</si>
  <si>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</si>
  <si>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</si>
  <si>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</si>
  <si>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</si>
  <si>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</si>
  <si>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</si>
  <si>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</si>
  <si>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</si>
  <si>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</si>
  <si>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</si>
  <si>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</si>
  <si>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</si>
  <si>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</si>
  <si>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</si>
  <si>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</si>
  <si>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</si>
  <si>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</si>
  <si>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</si>
  <si>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</si>
  <si>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</si>
  <si>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</si>
  <si>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</si>
  <si>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</si>
  <si>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</si>
  <si>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</si>
  <si>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</si>
  <si>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</si>
  <si>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</si>
  <si>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</si>
  <si>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</si>
  <si>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</si>
  <si>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</si>
  <si>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</si>
  <si>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</si>
  <si>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</si>
  <si>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</si>
  <si>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</si>
  <si>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</si>
  <si>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</si>
  <si>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</si>
  <si>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</si>
  <si>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</si>
  <si>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</si>
  <si>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</si>
  <si>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</si>
  <si>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</si>
  <si>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</si>
  <si>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</si>
  <si>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</si>
  <si>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</si>
  <si>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</si>
  <si>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</si>
  <si>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</si>
  <si>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</si>
  <si>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</si>
  <si>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</si>
  <si>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</si>
  <si>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</si>
  <si>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</si>
  <si>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</si>
  <si>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</si>
  <si>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</si>
  <si>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</si>
  <si>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</si>
  <si>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</si>
  <si>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</si>
  <si>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</si>
  <si>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</si>
  <si>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</si>
  <si>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</si>
  <si>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</si>
  <si>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</si>
  <si>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</si>
  <si>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</si>
  <si>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</si>
  <si>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</si>
  <si>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</si>
  <si>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</si>
  <si>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</si>
  <si>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</si>
  <si>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</si>
  <si>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</si>
  <si>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</si>
  <si>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</si>
  <si>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</si>
  <si>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</si>
  <si>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</si>
  <si>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</si>
  <si>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</si>
  <si>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</si>
  <si>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</si>
  <si>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</si>
  <si>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</si>
  <si>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</si>
  <si>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</si>
  <si>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</si>
  <si>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</si>
  <si>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</si>
  <si>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</si>
  <si>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</si>
  <si>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</si>
  <si>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</si>
  <si>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</si>
  <si>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</si>
  <si>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</si>
  <si>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</si>
  <si>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</si>
  <si>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</si>
  <si>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</si>
  <si>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</si>
  <si>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</si>
  <si>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</si>
  <si>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</si>
  <si>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</si>
  <si>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</si>
  <si>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</si>
  <si>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</si>
  <si>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</si>
  <si>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</si>
  <si>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</si>
  <si>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</si>
  <si>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</si>
  <si>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</si>
  <si>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</si>
  <si>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</si>
  <si>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</si>
  <si>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</si>
  <si>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</si>
  <si>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</si>
  <si>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</si>
  <si>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</si>
  <si>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</si>
  <si>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</si>
  <si>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</si>
  <si>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</si>
  <si>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</si>
  <si>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</si>
  <si>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</si>
  <si>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</si>
  <si>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</si>
  <si>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</si>
  <si>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</si>
  <si>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</si>
  <si>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</si>
  <si>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</si>
  <si>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</si>
  <si>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</si>
  <si>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</si>
  <si>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</si>
  <si>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</si>
  <si>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</si>
  <si>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</si>
  <si>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</si>
  <si>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</si>
  <si>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</si>
  <si>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</si>
  <si>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</si>
  <si>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</si>
  <si>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</si>
  <si>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</si>
  <si>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</si>
  <si>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</si>
  <si>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</si>
  <si>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</si>
  <si>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</si>
  <si>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</si>
  <si>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</si>
  <si>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</si>
  <si>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</si>
  <si>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</si>
  <si>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</si>
  <si>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</si>
  <si>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</si>
  <si>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</si>
  <si>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</si>
  <si>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</si>
  <si>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</si>
  <si>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</si>
  <si>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</si>
  <si>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</si>
  <si>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</si>
  <si>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</si>
  <si>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</si>
  <si>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</si>
  <si>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</si>
  <si>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</si>
  <si>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</si>
  <si>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</si>
  <si>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</si>
  <si>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</si>
  <si>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</si>
  <si>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</si>
  <si>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</si>
  <si>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</si>
  <si>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</si>
  <si>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</si>
  <si>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</si>
  <si>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</si>
  <si>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</si>
  <si>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</si>
  <si>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</si>
  <si>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</si>
  <si>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</si>
  <si>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</si>
  <si>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</si>
  <si>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</si>
  <si>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</si>
  <si>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</si>
  <si>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</si>
  <si>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</si>
  <si>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</si>
  <si>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</si>
  <si>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</si>
  <si>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</si>
  <si>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</si>
  <si>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</si>
  <si>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</si>
  <si>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</si>
  <si>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</si>
  <si>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</si>
  <si>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</si>
  <si>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</si>
  <si>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</si>
  <si>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</si>
  <si>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</si>
  <si>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</si>
  <si>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</si>
  <si>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</si>
  <si>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</si>
  <si>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</si>
  <si>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</si>
  <si>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</si>
  <si>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</si>
  <si>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</si>
  <si>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</si>
  <si>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</si>
  <si>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</si>
  <si>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</si>
  <si>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</si>
  <si>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</si>
  <si>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</si>
  <si>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</si>
  <si>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</si>
  <si>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</si>
  <si>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</si>
  <si>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</si>
  <si>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</si>
  <si>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</si>
  <si>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</si>
  <si>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</si>
  <si>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</si>
  <si>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</si>
  <si>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</si>
  <si>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</si>
  <si>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</si>
  <si>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</si>
  <si>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</si>
  <si>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</si>
  <si>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</si>
  <si>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</si>
  <si>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</si>
  <si>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</si>
  <si>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</si>
  <si>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</si>
  <si>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</si>
  <si>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</si>
  <si>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</si>
  <si>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</si>
  <si>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</si>
  <si>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</si>
  <si>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</si>
  <si>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</si>
  <si>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</si>
  <si>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</si>
  <si>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</si>
  <si>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</si>
  <si>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</si>
  <si>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</si>
  <si>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</si>
  <si>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</si>
  <si>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</si>
  <si>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</si>
  <si>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</si>
  <si>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</si>
  <si>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</si>
  <si>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</si>
  <si>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</si>
  <si>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</si>
  <si>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</si>
  <si>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</si>
  <si>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</si>
  <si>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</si>
  <si>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</si>
  <si>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</si>
  <si>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</si>
  <si>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</si>
  <si>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</si>
  <si>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</si>
  <si>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</si>
  <si>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</si>
  <si>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</si>
  <si>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</si>
  <si>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</si>
  <si>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</si>
  <si>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</si>
  <si>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</si>
  <si>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</si>
  <si>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</si>
  <si>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</si>
  <si>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</si>
  <si>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</si>
  <si>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</si>
  <si>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</si>
  <si>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</si>
  <si>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</si>
  <si>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</si>
  <si>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</si>
  <si>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</si>
  <si>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</si>
  <si>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</si>
  <si>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</si>
  <si>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</si>
  <si>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</si>
  <si>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</si>
  <si>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</si>
  <si>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</si>
  <si>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</si>
  <si>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</si>
  <si>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</si>
  <si>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</si>
  <si>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</si>
  <si>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</si>
  <si>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</si>
  <si>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</si>
  <si>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</si>
  <si>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</si>
  <si>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</si>
  <si>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</si>
  <si>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</si>
  <si>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</si>
  <si>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</si>
  <si>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</si>
  <si>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</si>
  <si>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</si>
  <si>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</si>
  <si>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</si>
  <si>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</si>
  <si>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</si>
  <si>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</si>
  <si>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</si>
  <si>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</si>
  <si>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</si>
  <si>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</si>
  <si>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</si>
  <si>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</si>
  <si>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</si>
  <si>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</si>
  <si>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</si>
  <si>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</si>
  <si>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</si>
  <si>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</si>
  <si>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</si>
  <si>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</si>
  <si>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</si>
  <si>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</si>
  <si>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</si>
  <si>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</si>
  <si>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</si>
  <si>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</si>
  <si>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</si>
  <si>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</si>
  <si>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</si>
  <si>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</si>
  <si>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</si>
  <si>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</si>
  <si>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</si>
  <si>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</si>
  <si>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</si>
  <si>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</si>
  <si>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</si>
  <si>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</si>
  <si>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</si>
  <si>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</si>
  <si>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</si>
  <si>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</si>
  <si>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</si>
  <si>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</si>
  <si>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</si>
  <si>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</si>
  <si>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</si>
  <si>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</si>
  <si>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</si>
  <si>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</si>
  <si>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</si>
  <si>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</si>
  <si>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</si>
  <si>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</si>
  <si>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</si>
  <si>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</si>
  <si>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</si>
  <si>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</si>
  <si>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</si>
  <si>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</si>
  <si>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</si>
  <si>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</si>
  <si>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</si>
  <si>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</si>
  <si>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</si>
  <si>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</si>
  <si>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</si>
  <si>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</si>
  <si>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</si>
  <si>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</si>
  <si>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</si>
  <si>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</si>
  <si>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</si>
  <si>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</si>
  <si>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</si>
  <si>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</si>
  <si>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</si>
  <si>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</si>
  <si>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</si>
  <si>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</si>
  <si>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</si>
  <si>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</si>
  <si>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</si>
  <si>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</si>
  <si>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</si>
  <si>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</si>
  <si>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</si>
  <si>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</si>
  <si>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</si>
  <si>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</si>
  <si>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</si>
  <si>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</si>
  <si>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</si>
  <si>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</si>
  <si>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</si>
  <si>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</si>
  <si>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</si>
  <si>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</si>
  <si>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</si>
  <si>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</si>
  <si>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</si>
  <si>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</si>
  <si>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</si>
  <si>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</si>
  <si>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</si>
  <si>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</si>
  <si>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</si>
  <si>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</si>
  <si>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</si>
  <si>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</si>
  <si>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</si>
  <si>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</si>
  <si>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</si>
  <si>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</si>
  <si>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</si>
  <si>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</si>
  <si>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</si>
  <si>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</si>
  <si>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</si>
  <si>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</si>
  <si>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</si>
  <si>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</si>
  <si>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</si>
  <si>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</si>
  <si>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</si>
  <si>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</si>
  <si>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</si>
  <si>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</si>
  <si>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</si>
  <si>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</si>
  <si>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</si>
  <si>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</si>
  <si>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</si>
  <si>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</si>
  <si>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</si>
  <si>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</si>
  <si>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</si>
  <si>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</si>
  <si>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</si>
  <si>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</si>
  <si>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</si>
  <si>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</si>
  <si>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</si>
  <si>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</si>
  <si>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</si>
  <si>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</si>
  <si>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</si>
  <si>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</si>
  <si>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</si>
  <si>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</si>
  <si>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</si>
  <si>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</si>
  <si>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</si>
  <si>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</si>
  <si>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</si>
  <si>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</si>
  <si>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</si>
  <si>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</si>
  <si>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</si>
  <si>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</si>
  <si>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</si>
  <si>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</si>
  <si>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</si>
  <si>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</si>
  <si>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</si>
  <si>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</si>
  <si>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</si>
  <si>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</si>
  <si>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</si>
  <si>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</si>
  <si>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</si>
  <si>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</si>
  <si>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</si>
  <si>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</si>
  <si>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</si>
  <si>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</si>
  <si>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</si>
  <si>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</si>
  <si>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</si>
  <si>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</si>
  <si>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</si>
  <si>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</si>
  <si>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</si>
  <si>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</si>
  <si>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</si>
  <si>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</si>
  <si>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</si>
  <si>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</si>
  <si>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</si>
  <si>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</si>
  <si>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</si>
  <si>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</si>
  <si>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</si>
  <si>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</si>
  <si>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</si>
  <si>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</si>
  <si>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</si>
  <si>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</si>
  <si>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</si>
  <si>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</si>
  <si>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</si>
  <si>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</si>
  <si>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</si>
  <si>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</si>
  <si>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</si>
  <si>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</si>
  <si>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</si>
  <si>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</si>
  <si>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</si>
  <si>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</si>
  <si>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</si>
  <si>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</si>
  <si>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</si>
  <si>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</si>
  <si>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</si>
  <si>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</si>
  <si>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</si>
  <si>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</si>
  <si>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</si>
  <si>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</si>
  <si>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</si>
  <si>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</si>
  <si>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</si>
  <si>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</si>
  <si>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</si>
  <si>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</si>
  <si>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</si>
  <si>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</si>
  <si>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</si>
  <si>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</si>
  <si>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</si>
  <si>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</si>
  <si>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</si>
  <si>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</si>
  <si>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</si>
  <si>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</si>
  <si>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</si>
  <si>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</si>
  <si>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</si>
  <si>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</si>
  <si>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</si>
  <si>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</si>
  <si>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</si>
  <si>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</si>
  <si>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</si>
  <si>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</si>
  <si>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</si>
  <si>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</si>
  <si>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</si>
  <si>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</si>
  <si>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</si>
  <si>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</si>
  <si>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</si>
  <si>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</si>
  <si>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</si>
  <si>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</si>
  <si>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</si>
  <si>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</si>
  <si>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</si>
  <si>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</si>
  <si>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</si>
  <si>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</si>
  <si>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</si>
  <si>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</si>
  <si>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</si>
  <si>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</si>
  <si>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</si>
  <si>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</si>
  <si>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</si>
  <si>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</si>
  <si>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</si>
  <si>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</si>
  <si>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</si>
  <si>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</si>
  <si>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</si>
  <si>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</si>
  <si>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</si>
  <si>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</si>
  <si>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</si>
  <si>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</si>
  <si>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</si>
  <si>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</si>
  <si>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</si>
  <si>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</si>
  <si>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</si>
  <si>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</si>
  <si>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</si>
  <si>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</si>
  <si>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</si>
  <si>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</si>
  <si>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</si>
  <si>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</si>
  <si>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</si>
  <si>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</si>
  <si>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</si>
  <si>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</si>
  <si>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</si>
  <si>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</si>
  <si>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</si>
  <si>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</si>
  <si>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</si>
  <si>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</si>
  <si>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</si>
  <si>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</si>
  <si>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</si>
  <si>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</si>
  <si>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</si>
  <si>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</si>
  <si>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</si>
  <si>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</si>
  <si>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</si>
  <si>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</si>
  <si>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</si>
  <si>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</si>
  <si>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</si>
  <si>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</si>
  <si>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</si>
  <si>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</si>
  <si>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</si>
  <si>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</si>
  <si>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</si>
  <si>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</si>
  <si>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</si>
  <si>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</si>
  <si>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</si>
  <si>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</si>
  <si>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</si>
  <si>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</si>
  <si>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</si>
  <si>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</si>
  <si>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</si>
  <si>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</si>
  <si>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</si>
  <si>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</si>
  <si>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</si>
  <si>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</si>
  <si>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</si>
  <si>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</si>
  <si>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</si>
  <si>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</si>
  <si>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</si>
  <si>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</si>
  <si>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</si>
  <si>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</si>
  <si>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</si>
  <si>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</si>
  <si>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</si>
  <si>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</si>
  <si>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</si>
  <si>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</si>
  <si>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</si>
  <si>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</si>
  <si>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</si>
  <si>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</si>
  <si>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</si>
  <si>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</si>
  <si>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</si>
  <si>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</si>
  <si>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</si>
  <si>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</si>
  <si>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</si>
  <si>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</si>
  <si>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</si>
  <si>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</si>
  <si>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</si>
  <si>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</si>
  <si>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</si>
  <si>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</si>
  <si>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</si>
  <si>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</si>
  <si>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</si>
  <si>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</si>
  <si>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</si>
  <si>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</si>
  <si>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</si>
  <si>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</si>
  <si>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</si>
  <si>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</si>
  <si>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</si>
  <si>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</si>
  <si>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</si>
  <si>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</si>
  <si>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</si>
  <si>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</si>
  <si>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</si>
  <si>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</si>
  <si>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</si>
  <si>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</si>
  <si>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</si>
  <si>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</si>
  <si>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</si>
  <si>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</si>
  <si>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</si>
  <si>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</si>
  <si>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</si>
  <si>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</si>
  <si>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</si>
  <si>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</si>
  <si>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</si>
  <si>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</si>
  <si>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</si>
  <si>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</si>
  <si>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</si>
  <si>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</si>
  <si>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</si>
  <si>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</si>
  <si>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</si>
  <si>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</si>
  <si>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</si>
  <si>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</si>
  <si>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</si>
  <si>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</si>
  <si>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</si>
  <si>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</si>
  <si>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</si>
  <si>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</si>
  <si>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</si>
  <si>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</si>
  <si>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</si>
  <si>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</si>
  <si>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</si>
  <si>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</si>
  <si>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</si>
  <si>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</si>
  <si>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</si>
  <si>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</si>
  <si>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</si>
  <si>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</si>
  <si>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</si>
  <si>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</si>
  <si>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</si>
  <si>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</si>
  <si>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</si>
  <si>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</si>
  <si>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</si>
  <si>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</si>
  <si>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</si>
  <si>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</si>
  <si>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</si>
  <si>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</si>
  <si>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</si>
  <si>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</si>
  <si>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</si>
  <si>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</si>
  <si>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</si>
  <si>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</si>
  <si>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</si>
  <si>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</si>
  <si>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</si>
  <si>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</si>
  <si>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</si>
  <si>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</si>
  <si>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</si>
  <si>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</si>
  <si>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</si>
  <si>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</si>
  <si>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</si>
  <si>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</si>
  <si>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</si>
  <si>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</si>
  <si>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</si>
  <si>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</si>
  <si>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</si>
  <si>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</si>
  <si>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</si>
  <si>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</si>
  <si>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</si>
  <si>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</si>
  <si>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</si>
  <si>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</si>
  <si>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</si>
  <si>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</si>
  <si>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</si>
  <si>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</si>
  <si>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</si>
  <si>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</si>
  <si>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</si>
  <si>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</si>
  <si>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</si>
  <si>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</si>
  <si>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</si>
  <si>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</si>
  <si>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</si>
  <si>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</si>
  <si>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</si>
  <si>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</si>
  <si>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</si>
  <si>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</si>
  <si>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</si>
  <si>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</si>
  <si>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</si>
  <si>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</si>
  <si>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</si>
  <si>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</si>
  <si>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</si>
  <si>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</si>
  <si>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</si>
  <si>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</si>
  <si>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</si>
  <si>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</si>
  <si>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</si>
  <si>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</si>
  <si>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</si>
  <si>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</si>
  <si>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</si>
  <si>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</si>
  <si>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</si>
  <si>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</si>
  <si>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</si>
  <si>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</si>
  <si>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</si>
  <si>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</si>
  <si>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</si>
  <si>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</si>
  <si>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</si>
  <si>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</si>
  <si>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</si>
  <si>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</si>
  <si>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</si>
  <si>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</si>
  <si>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</si>
  <si>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</si>
  <si>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</si>
  <si>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</si>
  <si>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</si>
  <si>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</si>
  <si>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</si>
  <si>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</si>
  <si>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</si>
  <si>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</si>
  <si>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</si>
  <si>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</si>
  <si>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</si>
  <si>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</si>
  <si>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</si>
  <si>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</si>
  <si>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</si>
  <si>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</si>
  <si>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</si>
  <si>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</si>
  <si>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</si>
  <si>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</si>
  <si>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</si>
  <si>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</si>
  <si>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</si>
  <si>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</si>
  <si>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</si>
  <si>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</si>
  <si>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</si>
  <si>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</si>
  <si>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</si>
  <si>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</si>
  <si>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</si>
  <si>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</si>
  <si>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</si>
  <si>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</si>
  <si>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</si>
  <si>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</si>
  <si>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</si>
  <si>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</si>
  <si>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</si>
  <si>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</si>
  <si>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</si>
  <si>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</si>
  <si>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</si>
  <si>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</si>
  <si>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</si>
  <si>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</si>
  <si>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</si>
  <si>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</si>
  <si>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</si>
  <si>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</si>
  <si>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</si>
  <si>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</si>
  <si>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</si>
  <si>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</si>
  <si>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</si>
  <si>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</si>
  <si>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</si>
  <si>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</si>
  <si>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</si>
  <si>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</si>
  <si>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</si>
  <si>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</si>
  <si>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</si>
  <si>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</si>
  <si>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</si>
  <si>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</si>
  <si>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</si>
  <si>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</si>
  <si>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</si>
  <si>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</si>
  <si>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</si>
  <si>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</si>
  <si>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</si>
  <si>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</si>
  <si>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</si>
  <si>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</si>
  <si>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</si>
  <si>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</si>
  <si>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</si>
  <si>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</si>
  <si>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</si>
  <si>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</si>
  <si>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</si>
  <si>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</si>
  <si>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</si>
  <si>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</si>
  <si>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</si>
  <si>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</si>
  <si>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</si>
  <si>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</si>
  <si>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</si>
  <si>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</si>
  <si>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</si>
  <si>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</si>
  <si>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</si>
  <si>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</si>
  <si>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</si>
  <si>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</si>
  <si>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</si>
  <si>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</si>
  <si>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</si>
  <si>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</si>
  <si>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</si>
  <si>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</si>
  <si>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</si>
  <si>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</si>
  <si>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</si>
  <si>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</si>
  <si>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</si>
  <si>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</si>
  <si>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</si>
  <si>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</si>
  <si>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</si>
  <si>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</si>
  <si>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</si>
  <si>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</si>
  <si>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</si>
  <si>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</si>
  <si>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</si>
  <si>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</si>
  <si>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</si>
  <si>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</si>
  <si>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</si>
  <si>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</si>
  <si>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</si>
  <si>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</si>
  <si>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</si>
  <si>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</si>
  <si>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</si>
  <si>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</si>
  <si>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</si>
  <si>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</si>
  <si>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</si>
  <si>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</si>
  <si>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</si>
  <si>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</si>
  <si>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</si>
  <si>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</si>
  <si>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</si>
  <si>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</si>
  <si>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</si>
  <si>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</si>
  <si>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</si>
  <si>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</si>
  <si>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</si>
  <si>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</si>
  <si>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</si>
  <si>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</si>
  <si>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</si>
  <si>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</si>
  <si>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</si>
  <si>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</si>
  <si>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</si>
  <si>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</si>
  <si>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</si>
  <si>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</si>
  <si>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</si>
  <si>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</si>
  <si>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</si>
  <si>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</si>
  <si>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</si>
  <si>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</si>
  <si>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</si>
  <si>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</si>
  <si>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</si>
  <si>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</si>
  <si>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</si>
  <si>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</si>
  <si>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</si>
  <si>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</si>
  <si>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</si>
  <si>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</si>
  <si>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</si>
  <si>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</si>
  <si>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</si>
  <si>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</si>
  <si>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</si>
  <si>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</si>
  <si>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</si>
  <si>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</si>
  <si>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</si>
  <si>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</si>
  <si>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</si>
  <si>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</si>
  <si>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</si>
  <si>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</si>
  <si>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</si>
  <si>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</si>
  <si>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</si>
  <si>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</si>
  <si>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</si>
  <si>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</si>
  <si>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</si>
  <si>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</si>
  <si>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</si>
  <si>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</si>
  <si>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</si>
  <si>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</si>
  <si>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</si>
  <si>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</si>
  <si>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</si>
  <si>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</si>
  <si>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</si>
  <si>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</si>
  <si>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</si>
  <si>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</si>
  <si>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</si>
  <si>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</si>
  <si>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</si>
  <si>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</si>
  <si>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</si>
  <si>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</si>
  <si>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</si>
  <si>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</si>
  <si>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</si>
  <si>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</si>
  <si>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</si>
  <si>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</si>
  <si>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</si>
  <si>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</si>
  <si>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</si>
  <si>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</si>
  <si>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</si>
  <si>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</si>
  <si>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</si>
  <si>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</si>
  <si>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</si>
  <si>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</si>
  <si>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</si>
  <si>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</si>
  <si>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</si>
  <si>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</si>
  <si>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</si>
  <si>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</si>
  <si>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</si>
  <si>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</si>
  <si>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</si>
  <si>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</si>
  <si>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</si>
  <si>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</si>
  <si>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</si>
  <si>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</si>
  <si>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</si>
  <si>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</si>
  <si>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</si>
  <si>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</si>
  <si>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</si>
  <si>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</si>
  <si>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</si>
  <si>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</si>
  <si>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</si>
  <si>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</si>
  <si>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</si>
  <si>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</si>
  <si>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</si>
  <si>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</si>
  <si>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</si>
  <si>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</si>
  <si>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</si>
  <si>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</si>
  <si>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</si>
  <si>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</si>
  <si>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</si>
  <si>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</si>
  <si>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</si>
  <si>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</si>
  <si>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</si>
  <si>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</si>
  <si>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</si>
  <si>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</si>
  <si>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</si>
  <si>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</si>
  <si>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</si>
  <si>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</si>
  <si>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</si>
  <si>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</si>
  <si>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</si>
  <si>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</si>
  <si>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</si>
  <si>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</si>
  <si>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</si>
  <si>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</si>
  <si>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</si>
  <si>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</si>
  <si>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</si>
  <si>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</si>
  <si>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</si>
  <si>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</si>
  <si>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</si>
  <si>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</si>
  <si>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</si>
  <si>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</si>
  <si>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</si>
  <si>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</si>
  <si>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</si>
  <si>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</si>
  <si>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</si>
  <si>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</si>
  <si>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</si>
  <si>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</si>
  <si>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</si>
  <si>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</si>
  <si>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</si>
  <si>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</si>
  <si>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</si>
  <si>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</si>
  <si>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</si>
  <si>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</si>
  <si>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</si>
  <si>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</si>
  <si>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</si>
  <si>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</si>
  <si>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</si>
  <si>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</si>
  <si>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</si>
  <si>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</si>
  <si>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</si>
  <si>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</si>
  <si>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</si>
  <si>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</si>
  <si>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</si>
  <si>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</si>
  <si>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</si>
  <si>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</si>
  <si>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</si>
  <si>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</si>
  <si>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</si>
  <si>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</si>
  <si>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</si>
  <si>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</si>
  <si>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</si>
  <si>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</si>
  <si>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</si>
  <si>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</si>
  <si>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</si>
  <si>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</si>
  <si>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</si>
  <si>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</si>
  <si>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</si>
  <si>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</si>
  <si>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</si>
  <si>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</si>
  <si>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</si>
  <si>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</si>
  <si>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</si>
  <si>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</si>
  <si>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</si>
  <si>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</si>
  <si>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</si>
  <si>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</si>
  <si>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</si>
  <si>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</si>
  <si>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</si>
  <si>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</si>
  <si>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</si>
  <si>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</si>
  <si>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</si>
  <si>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</si>
  <si>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</si>
  <si>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</si>
  <si>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</si>
  <si>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</si>
  <si>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</si>
  <si>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</si>
  <si>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</si>
  <si>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</si>
  <si>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</si>
  <si>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</si>
  <si>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</si>
  <si>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</si>
  <si>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</si>
  <si>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</si>
  <si>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</si>
  <si>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</si>
  <si>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</si>
  <si>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</si>
  <si>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</si>
  <si>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</si>
  <si>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</si>
  <si>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</si>
  <si>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</si>
  <si>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</si>
  <si>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</si>
  <si>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</si>
  <si>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</si>
  <si>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</si>
  <si>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</si>
  <si>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</si>
  <si>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</si>
  <si>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</si>
  <si>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</si>
  <si>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</si>
  <si>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</si>
  <si>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</si>
  <si>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</si>
  <si>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</si>
  <si>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</si>
  <si>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</si>
  <si>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</si>
  <si>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</si>
  <si>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</si>
  <si>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</si>
  <si>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</si>
  <si>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</si>
  <si>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</si>
  <si>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</si>
  <si>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</si>
  <si>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</si>
  <si>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</si>
  <si>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</si>
  <si>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</si>
  <si>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</si>
  <si>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</si>
  <si>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</si>
  <si>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</si>
  <si>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</si>
  <si>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</si>
  <si>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</si>
  <si>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</si>
  <si>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</si>
  <si>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</si>
  <si>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</si>
  <si>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</si>
  <si>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</si>
  <si>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</si>
  <si>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</si>
  <si>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</si>
  <si>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</si>
  <si>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</si>
  <si>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</si>
  <si>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</si>
  <si>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</si>
  <si>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</si>
  <si>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</si>
  <si>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</si>
  <si>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</si>
  <si>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</si>
  <si>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</si>
  <si>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</si>
  <si>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</si>
  <si>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</si>
  <si>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</si>
  <si>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</si>
  <si>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</si>
  <si>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</si>
  <si>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</si>
  <si>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</si>
  <si>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</si>
  <si>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</si>
  <si>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</si>
  <si>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</si>
  <si>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</si>
  <si>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</si>
  <si>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</si>
  <si>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</si>
  <si>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</si>
  <si>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</si>
  <si>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</si>
  <si>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</si>
  <si>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</si>
  <si>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</si>
  <si>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</si>
  <si>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</si>
  <si>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</si>
  <si>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</si>
  <si>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</si>
  <si>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</si>
  <si>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</si>
  <si>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</si>
  <si>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</si>
  <si>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</si>
  <si>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</si>
  <si>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</si>
  <si>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</si>
  <si>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</si>
  <si>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</si>
  <si>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</si>
  <si>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</si>
  <si>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</si>
  <si>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</si>
  <si>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</si>
  <si>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</si>
  <si>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</si>
  <si>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</si>
  <si>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</si>
  <si>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</si>
  <si>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</si>
  <si>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</si>
  <si>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</si>
  <si>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</si>
  <si>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</si>
  <si>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</si>
  <si>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</si>
  <si>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</si>
  <si>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</si>
  <si>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</si>
  <si>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</si>
  <si>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</si>
  <si>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</si>
  <si>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</si>
  <si>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</si>
  <si>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</si>
  <si>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</si>
  <si>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</si>
  <si>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</si>
  <si>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</si>
  <si>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</si>
  <si>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</si>
  <si>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</si>
  <si>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</si>
  <si>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</si>
  <si>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</si>
  <si>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</si>
  <si>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</si>
  <si>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</si>
  <si>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</si>
  <si>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</si>
  <si>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</si>
  <si>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</si>
  <si>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</si>
  <si>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</si>
  <si>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</si>
  <si>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</si>
  <si>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</si>
  <si>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</si>
  <si>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</si>
  <si>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</si>
  <si>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</si>
  <si>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</si>
  <si>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</si>
  <si>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</si>
  <si>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</si>
  <si>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</si>
  <si>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</si>
  <si>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</si>
  <si>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</si>
  <si>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</si>
  <si>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</si>
  <si>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</si>
  <si>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</si>
  <si>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</si>
  <si>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</si>
  <si>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</si>
  <si>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</si>
  <si>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</si>
  <si>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</si>
  <si>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</si>
  <si>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</si>
  <si>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</si>
  <si>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</si>
  <si>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</si>
  <si>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</si>
  <si>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</si>
  <si>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</si>
  <si>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</si>
  <si>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</si>
  <si>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</si>
  <si>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</si>
  <si>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</si>
  <si>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</si>
  <si>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</si>
  <si>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</si>
  <si>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</si>
  <si>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</si>
  <si>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</si>
  <si>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</si>
  <si>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</si>
  <si>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</si>
  <si>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</si>
  <si>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</si>
  <si>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</si>
  <si>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</si>
  <si>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</si>
  <si>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</si>
  <si>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</si>
  <si>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</si>
  <si>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</si>
  <si>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</si>
  <si>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</si>
  <si>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</si>
  <si>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</si>
  <si>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</si>
  <si>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</si>
  <si>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</si>
  <si>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</si>
  <si>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</si>
  <si>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</si>
  <si>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</si>
  <si>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</si>
  <si>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</si>
  <si>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</si>
  <si>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</si>
  <si>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</si>
  <si>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</si>
  <si>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</si>
  <si>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</si>
  <si>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</si>
  <si>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</si>
  <si>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</si>
  <si>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</si>
  <si>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</si>
  <si>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</si>
  <si>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</si>
  <si>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</si>
  <si>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</si>
  <si>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</si>
  <si>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</si>
  <si>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</si>
  <si>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</si>
  <si>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</si>
  <si>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</si>
  <si>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</si>
  <si>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</si>
  <si>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</si>
  <si>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</si>
  <si>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</si>
  <si>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</si>
  <si>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</si>
  <si>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</si>
  <si>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</si>
  <si>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</si>
  <si>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</si>
  <si>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</si>
  <si>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</si>
  <si>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</si>
  <si>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</si>
  <si>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</si>
  <si>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</si>
  <si>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</si>
  <si>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</si>
  <si>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</si>
  <si>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</si>
  <si>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</si>
  <si>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</si>
  <si>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</si>
  <si>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</si>
  <si>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</si>
  <si>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</si>
  <si>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</si>
  <si>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</si>
  <si>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</si>
  <si>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</si>
  <si>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</si>
  <si>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</si>
  <si>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</si>
  <si>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</si>
  <si>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</si>
  <si>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</si>
  <si>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</si>
  <si>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</si>
  <si>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</si>
  <si>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</si>
  <si>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</si>
  <si>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</si>
  <si>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</si>
  <si>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</si>
  <si>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</si>
  <si>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</si>
  <si>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</si>
  <si>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</si>
  <si>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</si>
  <si>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</si>
  <si>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</si>
  <si>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</si>
  <si>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</si>
  <si>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</si>
  <si>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</si>
  <si>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</si>
  <si>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</si>
  <si>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</si>
  <si>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</si>
  <si>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</si>
  <si>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</si>
  <si>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</si>
  <si>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</si>
  <si>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</si>
  <si>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</si>
  <si>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</si>
  <si>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</si>
  <si>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</si>
  <si>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</si>
  <si>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</si>
  <si>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</si>
  <si>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</si>
  <si>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</si>
  <si>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</si>
  <si>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</si>
  <si>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</si>
  <si>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</si>
  <si>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</si>
  <si>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</si>
  <si>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</si>
  <si>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</si>
  <si>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</si>
  <si>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</si>
  <si>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</si>
  <si>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</si>
  <si>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</si>
  <si>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</si>
  <si>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</si>
  <si>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</si>
  <si>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</si>
  <si>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</si>
  <si>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</si>
  <si>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</si>
  <si>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</si>
  <si>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</si>
  <si>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</si>
  <si>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</si>
  <si>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</si>
  <si>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</si>
  <si>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</si>
  <si>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</si>
  <si>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</si>
  <si>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</si>
  <si>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</si>
  <si>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</si>
  <si>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</si>
  <si>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</si>
  <si>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</si>
  <si>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</si>
  <si>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</si>
  <si>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</si>
  <si>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</si>
  <si>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</si>
  <si>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</si>
  <si>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</si>
  <si>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</si>
  <si>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</si>
  <si>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</si>
  <si>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</si>
  <si>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</si>
  <si>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</si>
  <si>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</si>
  <si>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</si>
  <si>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</si>
  <si>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</si>
  <si>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</si>
  <si>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</si>
  <si>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</si>
  <si>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</si>
  <si>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</si>
  <si>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</si>
  <si>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</si>
  <si>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</si>
  <si>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</si>
  <si>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</si>
  <si>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</si>
  <si>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</si>
  <si>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</si>
  <si>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</si>
  <si>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</si>
  <si>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</si>
  <si>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</si>
  <si>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</si>
  <si>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</si>
  <si>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</si>
  <si>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</si>
  <si>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</si>
  <si>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</si>
  <si>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</si>
  <si>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</si>
  <si>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</si>
  <si>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</si>
  <si>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</si>
  <si>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</si>
  <si>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</si>
  <si>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</si>
  <si>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</si>
  <si>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</si>
  <si>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</si>
  <si>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</si>
  <si>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</si>
  <si>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</si>
  <si>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</si>
  <si>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</si>
  <si>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</si>
  <si>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</si>
  <si>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</si>
  <si>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</si>
  <si>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</si>
  <si>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</si>
  <si>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</si>
  <si>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</si>
  <si>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</si>
  <si>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</si>
  <si>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</si>
  <si>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</si>
  <si>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</si>
  <si>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</si>
  <si>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</si>
  <si>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</si>
  <si>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</si>
  <si>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</si>
  <si>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</si>
  <si>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</si>
  <si>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</si>
  <si>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</si>
  <si>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</si>
  <si>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</si>
  <si>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</si>
  <si>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</si>
  <si>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</si>
  <si>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</si>
  <si>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</si>
  <si>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</si>
  <si>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</si>
  <si>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</si>
  <si>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</si>
  <si>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</si>
  <si>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</si>
  <si>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</si>
  <si>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</si>
  <si>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</si>
  <si>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</si>
  <si>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</si>
  <si>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</si>
  <si>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</si>
  <si>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</si>
  <si>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</si>
  <si>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</si>
  <si>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</si>
  <si>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</si>
  <si>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</si>
  <si>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</si>
  <si>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</si>
  <si>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</si>
  <si>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</si>
  <si>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</si>
  <si>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</si>
  <si>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</si>
  <si>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</si>
  <si>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</si>
  <si>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</si>
  <si>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</si>
  <si>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</si>
  <si>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</si>
  <si>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</si>
  <si>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</si>
  <si>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</si>
  <si>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</si>
  <si>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</si>
  <si>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</si>
  <si>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</si>
  <si>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</si>
  <si>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</si>
  <si>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</si>
  <si>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</si>
  <si>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</si>
  <si>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</si>
  <si>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</si>
  <si>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</si>
  <si>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</si>
  <si>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</si>
  <si>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</si>
  <si>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</si>
  <si>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</si>
  <si>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</si>
  <si>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</si>
  <si>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</si>
  <si>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</si>
  <si>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</si>
  <si>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</si>
  <si>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</si>
  <si>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</si>
  <si>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</si>
  <si>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</si>
  <si>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</si>
  <si>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</si>
  <si>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</si>
  <si>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</si>
  <si>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</si>
  <si>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</si>
  <si>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</si>
  <si>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</si>
  <si>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</si>
  <si>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</si>
  <si>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</si>
  <si>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</si>
  <si>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</si>
  <si>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</si>
  <si>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</si>
  <si>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</si>
  <si>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</si>
  <si>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</si>
  <si>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</si>
  <si>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</si>
  <si>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</si>
  <si>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</si>
  <si>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</si>
  <si>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</si>
  <si>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</si>
  <si>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</si>
  <si>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</si>
  <si>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</si>
  <si>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</si>
  <si>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</si>
  <si>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</si>
  <si>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</si>
  <si>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</si>
  <si>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</si>
  <si>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</si>
  <si>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</si>
  <si>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</si>
  <si>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</si>
  <si>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</si>
  <si>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</si>
  <si>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</si>
  <si>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</si>
  <si>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</si>
  <si>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</si>
  <si>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</si>
  <si>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</si>
  <si>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</si>
  <si>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</si>
  <si>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</si>
  <si>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</si>
  <si>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</si>
  <si>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</si>
  <si>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</si>
  <si>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</si>
  <si>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</si>
  <si>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</si>
  <si>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</si>
  <si>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</si>
  <si>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</si>
  <si>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</si>
  <si>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</si>
  <si>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</si>
  <si>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</si>
  <si>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</si>
  <si>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</si>
  <si>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</si>
  <si>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</si>
  <si>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</si>
  <si>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</si>
  <si>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</si>
  <si>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</si>
  <si>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</si>
  <si>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</si>
  <si>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</si>
  <si>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</si>
  <si>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</si>
  <si>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</si>
  <si>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</si>
  <si>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</si>
  <si>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</si>
  <si>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</si>
  <si>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</si>
  <si>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</si>
  <si>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</si>
  <si>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</si>
  <si>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</si>
  <si>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</si>
  <si>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</si>
  <si>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</si>
  <si>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</si>
  <si>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</si>
  <si>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</si>
  <si>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</si>
  <si>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</si>
  <si>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</si>
  <si>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</si>
  <si>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</si>
  <si>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</si>
  <si>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</si>
  <si>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</si>
  <si>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</si>
  <si>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</si>
  <si>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</si>
  <si>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</si>
  <si>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</si>
  <si>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</si>
  <si>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</si>
  <si>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</si>
  <si>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</si>
  <si>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</si>
  <si>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</si>
  <si>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</si>
  <si>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</si>
  <si>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</si>
  <si>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</si>
  <si>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</si>
  <si>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</si>
  <si>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</si>
  <si>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</si>
  <si>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</si>
  <si>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</si>
  <si>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</si>
  <si>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</si>
  <si>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</si>
  <si>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</si>
  <si>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</si>
  <si>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</si>
  <si>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</si>
  <si>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</si>
  <si>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</si>
  <si>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</si>
  <si>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</si>
  <si>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</si>
  <si>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</si>
  <si>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</si>
  <si>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</si>
  <si>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</si>
  <si>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</si>
  <si>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</si>
  <si>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</si>
  <si>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</si>
  <si>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</si>
  <si>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</si>
  <si>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</si>
  <si>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</si>
  <si>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</si>
  <si>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</si>
  <si>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</si>
  <si>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</si>
  <si>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</si>
  <si>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</si>
  <si>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</si>
  <si>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</si>
  <si>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</si>
  <si>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</si>
  <si>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</si>
  <si>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</si>
  <si>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</si>
  <si>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</si>
  <si>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</si>
  <si>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</si>
  <si>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</si>
  <si>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</si>
  <si>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</si>
  <si>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</si>
  <si>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</si>
  <si>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</si>
  <si>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</si>
  <si>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</si>
  <si>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</si>
  <si>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</si>
  <si>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</si>
  <si>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</si>
  <si>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</si>
  <si>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</si>
  <si>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</si>
  <si>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</si>
  <si>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</si>
  <si>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</si>
  <si>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</si>
  <si>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</si>
  <si>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</si>
  <si>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</si>
  <si>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</si>
  <si>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</si>
  <si>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</si>
  <si>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</si>
  <si>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</si>
  <si>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</si>
  <si>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</si>
  <si>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</si>
  <si>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</si>
  <si>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</si>
  <si>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</si>
  <si>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</si>
  <si>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</si>
  <si>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</si>
  <si>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</si>
  <si>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</si>
  <si>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</si>
  <si>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</si>
  <si>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</si>
  <si>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</si>
  <si>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</si>
  <si>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</si>
  <si>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</si>
  <si>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</si>
  <si>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</si>
  <si>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</si>
  <si>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</si>
  <si>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</si>
  <si>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</si>
  <si>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</si>
  <si>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</si>
  <si>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</si>
  <si>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</si>
  <si>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</si>
  <si>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</si>
  <si>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</si>
  <si>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</si>
  <si>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</si>
  <si>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</si>
  <si>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</si>
  <si>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</si>
  <si>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</si>
  <si>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</si>
  <si>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</si>
  <si>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</si>
  <si>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</si>
  <si>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</si>
  <si>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</si>
  <si>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</si>
  <si>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</si>
  <si>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</si>
  <si>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</si>
  <si>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</si>
  <si>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</si>
  <si>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</si>
  <si>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</si>
  <si>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</si>
  <si>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</si>
  <si>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</si>
  <si>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</si>
  <si>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</si>
  <si>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</si>
  <si>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</si>
  <si>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</si>
  <si>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</si>
  <si>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</si>
  <si>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</si>
  <si>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</si>
  <si>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</si>
  <si>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</si>
  <si>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</si>
  <si>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</si>
  <si>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</si>
  <si>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</si>
  <si>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</si>
  <si>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</si>
  <si>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</si>
  <si>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</si>
  <si>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</si>
  <si>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</si>
  <si>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</si>
  <si>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</si>
  <si>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</si>
  <si>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</si>
  <si>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</si>
  <si>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</si>
  <si>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</si>
  <si>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</si>
  <si>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</si>
  <si>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</si>
  <si>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</si>
  <si>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</si>
  <si>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</si>
  <si>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</si>
  <si>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</si>
  <si>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</si>
  <si>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</si>
  <si>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</si>
  <si>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</si>
  <si>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</si>
  <si>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</si>
  <si>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</si>
  <si>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</si>
  <si>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</si>
  <si>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</si>
  <si>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</si>
  <si>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</si>
  <si>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</si>
  <si>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</si>
  <si>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</si>
  <si>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</si>
  <si>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</si>
  <si>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</si>
  <si>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</si>
  <si>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</si>
  <si>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</si>
  <si>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</si>
  <si>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</si>
  <si>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</si>
  <si>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</si>
  <si>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</si>
  <si>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</si>
  <si>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</si>
  <si>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</si>
  <si>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</si>
  <si>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</si>
  <si>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</si>
  <si>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</si>
  <si>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</si>
  <si>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</si>
  <si>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</si>
  <si>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</si>
  <si>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</si>
  <si>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</si>
  <si>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</si>
  <si>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</si>
  <si>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</si>
  <si>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</si>
  <si>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</si>
  <si>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</si>
  <si>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</si>
  <si>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</si>
  <si>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</si>
  <si>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</si>
  <si>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</si>
  <si>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</si>
  <si>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</si>
  <si>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</si>
  <si>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</si>
  <si>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</si>
  <si>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</si>
  <si>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</si>
  <si>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</si>
  <si>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</si>
  <si>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</si>
  <si>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</si>
  <si>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</si>
  <si>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</si>
  <si>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</si>
  <si>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</si>
  <si>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</si>
  <si>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</si>
  <si>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</si>
  <si>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</si>
  <si>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</si>
  <si>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</si>
  <si>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</si>
  <si>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</si>
  <si>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</si>
  <si>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</si>
  <si>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</si>
  <si>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</si>
  <si>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</si>
  <si>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</si>
  <si>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</si>
  <si>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</si>
  <si>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</si>
  <si>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</si>
  <si>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</si>
  <si>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</si>
  <si>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</si>
  <si>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</si>
  <si>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</si>
  <si>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</si>
  <si>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</si>
  <si>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</si>
  <si>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</si>
  <si>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</si>
  <si>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</si>
  <si>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</si>
  <si>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</si>
  <si>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</si>
  <si>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</si>
  <si>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</si>
  <si>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</si>
  <si>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</si>
  <si>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</si>
  <si>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</si>
  <si>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</si>
  <si>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</si>
  <si>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</si>
  <si>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</si>
  <si>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</si>
  <si>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</si>
  <si>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</si>
  <si>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</si>
  <si>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</si>
  <si>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</si>
  <si>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</si>
  <si>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</si>
  <si>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</si>
  <si>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</si>
  <si>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</si>
  <si>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</si>
  <si>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</si>
  <si>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</si>
  <si>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</si>
  <si>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</si>
  <si>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</si>
  <si>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</si>
  <si>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</si>
  <si>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</si>
  <si>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</si>
  <si>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</si>
  <si>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</si>
  <si>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</si>
  <si>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</si>
  <si>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</si>
  <si>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</si>
  <si>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</si>
  <si>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</si>
  <si>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</si>
  <si>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</si>
  <si>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</si>
  <si>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</si>
  <si>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</si>
  <si>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</si>
  <si>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</si>
  <si>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</si>
  <si>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</si>
  <si>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</si>
  <si>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</si>
  <si>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</si>
  <si>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</si>
  <si>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</si>
  <si>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</si>
  <si>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</si>
  <si>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</si>
  <si>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</si>
  <si>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</si>
  <si>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</si>
  <si>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</si>
  <si>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</si>
  <si>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</si>
  <si>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</si>
  <si>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</si>
  <si>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</si>
  <si>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</si>
  <si>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</si>
  <si>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</si>
  <si>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</si>
  <si>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</si>
  <si>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</si>
  <si>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</si>
  <si>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</si>
  <si>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</si>
  <si>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</si>
  <si>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</si>
  <si>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</si>
  <si>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</si>
  <si>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</si>
  <si>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</si>
  <si>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</si>
  <si>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</si>
  <si>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</si>
  <si>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</si>
  <si>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</si>
  <si>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</si>
  <si>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</si>
  <si>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</si>
  <si>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</si>
  <si>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</si>
  <si>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</si>
  <si>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</si>
  <si>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</si>
  <si>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</si>
  <si>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</si>
  <si>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</si>
  <si>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</si>
  <si>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</si>
  <si>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</si>
  <si>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</si>
  <si>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</si>
  <si>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</si>
  <si>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</si>
  <si>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</si>
  <si>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</si>
  <si>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</si>
  <si>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</si>
  <si>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</si>
  <si>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</si>
  <si>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</si>
  <si>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</si>
  <si>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</si>
  <si>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</si>
  <si>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</si>
  <si>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</si>
  <si>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</si>
  <si>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</si>
  <si>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</si>
  <si>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</si>
  <si>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</si>
  <si>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</si>
  <si>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</si>
  <si>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</si>
  <si>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</si>
  <si>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</si>
  <si>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</si>
  <si>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</si>
  <si>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</si>
  <si>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</si>
  <si>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</si>
  <si>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</si>
  <si>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</si>
  <si>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</si>
  <si>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</si>
  <si>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</si>
  <si>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</si>
  <si>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</si>
  <si>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</si>
  <si>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</si>
  <si>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</si>
  <si>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</si>
  <si>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</si>
  <si>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</si>
  <si>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</si>
  <si>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</si>
  <si>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</si>
  <si>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</si>
  <si>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</si>
  <si>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</si>
  <si>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</si>
  <si>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</si>
  <si>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</si>
  <si>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</si>
  <si>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</si>
  <si>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</si>
  <si>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</si>
  <si>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</si>
  <si>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</si>
  <si>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</si>
  <si>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</si>
  <si>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</si>
  <si>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</si>
  <si>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</si>
  <si>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</si>
  <si>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</si>
  <si>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</si>
  <si>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</si>
  <si>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</si>
  <si>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</si>
  <si>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</si>
  <si>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</si>
  <si>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</si>
  <si>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</si>
  <si>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</si>
  <si>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</si>
  <si>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</si>
  <si>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</si>
  <si>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</si>
  <si>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</si>
  <si>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</si>
  <si>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</si>
  <si>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</si>
  <si>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</si>
  <si>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</si>
  <si>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</si>
  <si>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</si>
  <si>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</si>
  <si>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</si>
  <si>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</si>
  <si>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</si>
  <si>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</si>
  <si>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</si>
  <si>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</si>
  <si>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</si>
  <si>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</si>
  <si>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</si>
  <si>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</si>
  <si>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</si>
  <si>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</si>
  <si>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</si>
  <si>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</si>
  <si>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</si>
  <si>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</si>
  <si>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</si>
  <si>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</si>
  <si>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</si>
  <si>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</si>
  <si>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</si>
  <si>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</si>
  <si>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</si>
  <si>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</si>
  <si>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</si>
  <si>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</si>
  <si>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</si>
  <si>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</si>
  <si>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</si>
  <si>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</si>
  <si>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</si>
  <si>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</si>
  <si>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</si>
  <si>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</si>
  <si>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</si>
  <si>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</si>
  <si>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</si>
  <si>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</si>
  <si>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</si>
  <si>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</si>
  <si>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</si>
  <si>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</si>
  <si>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</si>
  <si>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</si>
  <si>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</si>
  <si>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</si>
  <si>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</si>
  <si>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</si>
  <si>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</si>
  <si>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</si>
  <si>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</si>
  <si>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</si>
  <si>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</si>
  <si>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</si>
  <si>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</si>
  <si>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</si>
  <si>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</si>
  <si>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</si>
  <si>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</si>
  <si>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</si>
  <si>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</si>
  <si>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</si>
  <si>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</si>
  <si>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</si>
  <si>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</si>
  <si>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</si>
  <si>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</si>
  <si>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</si>
  <si>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</si>
  <si>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</si>
  <si>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</si>
  <si>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</si>
  <si>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</si>
  <si>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</si>
  <si>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</si>
  <si>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</si>
  <si>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</si>
  <si>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</si>
  <si>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</si>
  <si>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</si>
  <si>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</si>
  <si>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</si>
  <si>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</si>
  <si>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</si>
  <si>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</si>
  <si>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</si>
  <si>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</si>
  <si>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</si>
  <si>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</si>
  <si>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</si>
  <si>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</si>
  <si>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</si>
  <si>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</si>
  <si>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</si>
  <si>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</si>
  <si>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</si>
  <si>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</si>
  <si>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</si>
  <si>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</si>
  <si>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</si>
  <si>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</si>
  <si>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</si>
  <si>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</si>
  <si>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</si>
  <si>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</si>
  <si>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</si>
  <si>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</si>
  <si>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</si>
  <si>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</si>
  <si>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</si>
  <si>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</si>
  <si>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</si>
  <si>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</si>
  <si>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</si>
  <si>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</si>
  <si>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</si>
  <si>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</si>
  <si>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</si>
  <si>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</si>
  <si>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</si>
  <si>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</si>
  <si>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</si>
  <si>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</si>
  <si>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</si>
  <si>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</si>
  <si>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</si>
  <si>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</si>
  <si>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</si>
  <si>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</si>
  <si>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</si>
  <si>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</si>
  <si>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</si>
  <si>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</si>
  <si>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</si>
  <si>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</si>
  <si>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</si>
  <si>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</si>
  <si>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</si>
  <si>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</si>
  <si>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</si>
  <si>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</si>
  <si>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</si>
  <si>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</si>
  <si>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</si>
  <si>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</si>
  <si>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</si>
  <si>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</si>
  <si>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</si>
  <si>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</si>
  <si>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</si>
  <si>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</si>
  <si>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</si>
  <si>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</si>
  <si>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</si>
  <si>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</si>
  <si>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</si>
  <si>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</si>
  <si>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</si>
  <si>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</si>
  <si>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</si>
  <si>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</si>
  <si>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</si>
  <si>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</si>
  <si>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</si>
  <si>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</si>
  <si>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</si>
  <si>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</si>
  <si>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</si>
  <si>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</si>
  <si>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</si>
  <si>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</si>
  <si>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</si>
  <si>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</si>
  <si>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</si>
  <si>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</si>
  <si>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</si>
  <si>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</si>
  <si>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</si>
  <si>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</si>
  <si>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</si>
  <si>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</si>
  <si>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</si>
  <si>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</si>
  <si>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</si>
  <si>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</si>
  <si>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</si>
  <si>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</si>
  <si>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</si>
  <si>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</si>
  <si>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</si>
  <si>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</si>
  <si>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</si>
  <si>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</si>
  <si>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</si>
  <si>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</si>
  <si>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</si>
  <si>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</si>
  <si>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</si>
  <si>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</si>
  <si>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</si>
  <si>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</si>
  <si>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</si>
  <si>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</si>
  <si>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</si>
  <si>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</si>
  <si>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</si>
  <si>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</si>
  <si>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</si>
  <si>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</si>
  <si>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</si>
  <si>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</si>
  <si>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</si>
  <si>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</si>
  <si>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</si>
  <si>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</si>
  <si>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</si>
  <si>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</si>
  <si>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</si>
  <si>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</si>
  <si>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</si>
  <si>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</si>
  <si>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</si>
  <si>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</si>
  <si>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</si>
  <si>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</si>
  <si>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</si>
  <si>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</si>
  <si>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</si>
  <si>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</si>
  <si>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</si>
  <si>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</si>
  <si>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</si>
  <si>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</si>
  <si>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</si>
  <si>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</si>
  <si>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</si>
  <si>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</si>
  <si>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</si>
  <si>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</si>
  <si>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</si>
  <si>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</si>
  <si>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</si>
  <si>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</si>
  <si>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</si>
  <si>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</si>
  <si>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</si>
  <si>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</si>
  <si>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</si>
  <si>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</si>
  <si>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</si>
  <si>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</si>
  <si>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</si>
  <si>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</si>
  <si>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</si>
  <si>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</si>
  <si>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</si>
  <si>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</si>
  <si>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</si>
  <si>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</si>
  <si>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</si>
  <si>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</si>
  <si>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</si>
  <si>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</si>
  <si>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</si>
  <si>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</si>
  <si>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</si>
  <si>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</si>
  <si>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</si>
  <si>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</si>
  <si>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</si>
  <si>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</si>
  <si>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</si>
  <si>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</si>
  <si>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</si>
  <si>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</si>
  <si>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</si>
  <si>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</si>
  <si>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</si>
  <si>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</si>
  <si>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</si>
  <si>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</si>
  <si>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</si>
  <si>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</si>
  <si>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</si>
  <si>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</si>
  <si>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</si>
  <si>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</si>
  <si>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</si>
  <si>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</si>
  <si>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</si>
  <si>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</si>
  <si>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</si>
  <si>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</si>
  <si>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</si>
  <si>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</si>
  <si>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</si>
  <si>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</si>
  <si>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</si>
  <si>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</si>
  <si>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</si>
  <si>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</si>
  <si>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</si>
  <si>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</si>
  <si>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</si>
  <si>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</si>
  <si>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</si>
  <si>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</si>
  <si>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</si>
  <si>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</si>
  <si>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</si>
  <si>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</si>
  <si>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</si>
  <si>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</si>
  <si>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</si>
  <si>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</si>
  <si>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</si>
  <si>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</si>
  <si>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</si>
  <si>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</si>
  <si>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</si>
  <si>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</si>
  <si>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</si>
  <si>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</si>
  <si>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</si>
  <si>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</si>
  <si>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</si>
  <si>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</si>
  <si>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</si>
  <si>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</si>
  <si>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</si>
  <si>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</si>
  <si>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</si>
  <si>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</si>
  <si>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</si>
  <si>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</si>
  <si>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</si>
  <si>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</si>
  <si>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</si>
  <si>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</si>
  <si>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</si>
  <si>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</si>
  <si>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</si>
  <si>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</si>
  <si>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</si>
  <si>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</si>
  <si>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</si>
  <si>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</si>
  <si>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</si>
  <si>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</si>
  <si>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</si>
  <si>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</si>
  <si>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</si>
  <si>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</si>
  <si>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</si>
  <si>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</si>
  <si>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</si>
  <si>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</si>
  <si>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</si>
  <si>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</si>
  <si>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</si>
  <si>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</si>
  <si>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</si>
  <si>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</si>
  <si>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</si>
  <si>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</si>
  <si>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</si>
  <si>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</si>
  <si>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</si>
  <si>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</si>
  <si>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</si>
  <si>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</si>
  <si>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</si>
  <si>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</si>
  <si>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</si>
  <si>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</si>
  <si>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</si>
  <si>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</si>
  <si>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</si>
  <si>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</si>
  <si>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</si>
  <si>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</si>
  <si>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</si>
  <si>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</si>
  <si>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</si>
  <si>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</si>
  <si>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</si>
  <si>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</si>
  <si>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</si>
  <si>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</si>
  <si>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</si>
  <si>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</si>
  <si>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</si>
  <si>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</si>
  <si>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</si>
  <si>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</si>
  <si>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</si>
  <si>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</si>
  <si>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</si>
  <si>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</si>
  <si>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</si>
  <si>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</si>
  <si>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</si>
  <si>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</si>
  <si>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</si>
  <si>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</si>
  <si>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</si>
  <si>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</si>
  <si>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</si>
  <si>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</si>
  <si>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</si>
  <si>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</si>
  <si>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</si>
  <si>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</si>
  <si>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</si>
  <si>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</si>
  <si>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</si>
  <si>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</si>
  <si>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</si>
  <si>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</si>
  <si>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</si>
  <si>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</si>
  <si>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</si>
  <si>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</si>
  <si>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</si>
  <si>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</si>
  <si>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</si>
  <si>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</si>
  <si>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</si>
  <si>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</si>
  <si>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</si>
  <si>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</si>
  <si>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</si>
  <si>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</si>
  <si>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</si>
  <si>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</si>
  <si>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</si>
  <si>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</si>
  <si>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</si>
  <si>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</si>
  <si>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</si>
  <si>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</si>
  <si>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</si>
  <si>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</si>
  <si>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</si>
  <si>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</si>
  <si>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</si>
  <si>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</si>
  <si>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</si>
  <si>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</si>
  <si>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</si>
  <si>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</si>
  <si>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</si>
  <si>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</si>
  <si>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</si>
  <si>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</si>
  <si>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</si>
  <si>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</si>
  <si>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</si>
  <si>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</si>
  <si>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</si>
  <si>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</si>
  <si>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</si>
  <si>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</si>
  <si>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</si>
  <si>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</si>
  <si>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</si>
  <si>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</si>
  <si>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</si>
  <si>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</si>
  <si>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</si>
  <si>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</si>
  <si>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</si>
  <si>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</si>
  <si>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</si>
  <si>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</si>
  <si>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</si>
  <si>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</si>
  <si>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</si>
  <si>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</si>
  <si>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</si>
  <si>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</si>
  <si>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</si>
  <si>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</si>
  <si>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</si>
  <si>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</si>
  <si>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</si>
  <si>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</si>
  <si>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</si>
  <si>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</si>
  <si>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</si>
  <si>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</si>
  <si>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</si>
  <si>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</si>
  <si>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</si>
  <si>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</si>
  <si>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</si>
  <si>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</si>
  <si>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</si>
  <si>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</si>
  <si>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</si>
  <si>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</si>
  <si>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</si>
  <si>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</si>
  <si>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</si>
  <si>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</si>
  <si>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</si>
  <si>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</si>
  <si>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</si>
  <si>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</si>
  <si>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</si>
  <si>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</si>
  <si>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</si>
  <si>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</si>
  <si>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</si>
  <si>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</si>
  <si>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</si>
  <si>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</si>
  <si>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</si>
  <si>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</si>
  <si>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</si>
  <si>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</si>
  <si>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</si>
  <si>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</si>
  <si>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</si>
  <si>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</si>
  <si>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</si>
  <si>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</si>
  <si>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</si>
  <si>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</si>
  <si>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</si>
  <si>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</si>
  <si>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</si>
  <si>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</si>
  <si>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</si>
  <si>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</si>
  <si>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</si>
  <si>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</si>
  <si>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</si>
  <si>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</si>
  <si>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</si>
  <si>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</si>
  <si>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</si>
  <si>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</si>
  <si>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</si>
  <si>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</si>
  <si>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</si>
  <si>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</si>
  <si>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</si>
  <si>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</si>
  <si>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</si>
  <si>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</si>
  <si>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</si>
  <si>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</si>
  <si>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</si>
  <si>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</si>
  <si>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</si>
  <si>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</si>
  <si>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</si>
  <si>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</si>
  <si>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</si>
  <si>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</si>
  <si>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</si>
  <si>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</si>
  <si>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</si>
  <si>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</si>
  <si>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</si>
  <si>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</si>
  <si>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</si>
  <si>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</si>
  <si>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</si>
  <si>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</si>
  <si>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</si>
  <si>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</si>
  <si>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</si>
  <si>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</si>
  <si>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</si>
  <si>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</si>
  <si>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</si>
  <si>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</si>
  <si>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</si>
  <si>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</si>
  <si>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</si>
  <si>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</si>
  <si>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</si>
  <si>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</si>
  <si>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</si>
  <si>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</si>
  <si>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</si>
  <si>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</si>
  <si>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</si>
  <si>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</si>
  <si>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</si>
  <si>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</si>
  <si>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</si>
  <si>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</si>
  <si>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</si>
  <si>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</si>
  <si>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</si>
  <si>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</si>
  <si>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</si>
  <si>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</si>
  <si>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</si>
  <si>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</si>
  <si>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</si>
  <si>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</si>
  <si>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</si>
  <si>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</si>
  <si>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</si>
  <si>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</si>
  <si>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</si>
  <si>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</si>
  <si>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</si>
  <si>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</si>
  <si>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</si>
  <si>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</si>
  <si>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</si>
  <si>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</si>
  <si>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</si>
  <si>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</si>
  <si>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</si>
  <si>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</si>
  <si>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</si>
  <si>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</si>
  <si>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</si>
  <si>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</si>
  <si>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</si>
  <si>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</si>
  <si>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</si>
  <si>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</si>
  <si>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</si>
  <si>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</si>
  <si>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</si>
  <si>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</si>
  <si>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</si>
  <si>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</si>
  <si>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</si>
  <si>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</si>
  <si>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</si>
  <si>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</si>
  <si>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</si>
  <si>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</si>
  <si>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</si>
  <si>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</si>
  <si>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</si>
  <si>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</si>
  <si>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</si>
  <si>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</si>
  <si>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</si>
  <si>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</si>
  <si>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</si>
  <si>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</si>
  <si>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</si>
  <si>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</si>
  <si>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</si>
  <si>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</si>
  <si>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</si>
  <si>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</si>
  <si>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</si>
  <si>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</si>
  <si>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</si>
  <si>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</si>
  <si>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</si>
  <si>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</si>
  <si>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</si>
  <si>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</si>
  <si>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</si>
  <si>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</si>
  <si>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</si>
  <si>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</si>
  <si>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</si>
  <si>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</si>
  <si>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</si>
  <si>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</si>
  <si>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</si>
  <si>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</si>
  <si>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</si>
  <si>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</si>
  <si>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</si>
  <si>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</si>
  <si>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</si>
  <si>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</si>
  <si>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</si>
  <si>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</si>
  <si>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</si>
  <si>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</si>
  <si>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</si>
  <si>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</si>
  <si>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</si>
  <si>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</si>
  <si>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</si>
  <si>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</si>
  <si>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</si>
  <si>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</si>
  <si>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</si>
  <si>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</si>
  <si>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</si>
  <si>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</si>
  <si>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</si>
  <si>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</si>
  <si>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</si>
  <si>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</si>
  <si>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</si>
  <si>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</si>
  <si>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</si>
  <si>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</si>
  <si>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</si>
  <si>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</si>
  <si>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</si>
  <si>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</si>
  <si>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</si>
  <si>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</si>
  <si>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</si>
  <si>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</si>
  <si>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</si>
  <si>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</si>
  <si>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</si>
  <si>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</si>
  <si>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</si>
  <si>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</si>
  <si>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</si>
  <si>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</si>
  <si>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</si>
  <si>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</si>
  <si>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</si>
  <si>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</si>
  <si>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</si>
  <si>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</si>
  <si>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</si>
  <si>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</si>
  <si>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</si>
  <si>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</si>
  <si>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</si>
  <si>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</si>
  <si>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</si>
  <si>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</si>
  <si>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</si>
  <si>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</si>
  <si>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</si>
  <si>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</si>
  <si>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</si>
  <si>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</si>
  <si>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</si>
  <si>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</si>
  <si>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</si>
  <si>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</si>
  <si>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</si>
  <si>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</si>
  <si>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</si>
  <si>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</si>
  <si>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</si>
  <si>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</si>
  <si>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</si>
  <si>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</si>
  <si>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</si>
  <si>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</si>
  <si>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</si>
  <si>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</si>
  <si>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</si>
  <si>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</si>
  <si>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</si>
  <si>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</si>
  <si>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</si>
  <si>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</si>
  <si>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</si>
  <si>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</si>
  <si>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</si>
  <si>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</si>
  <si>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</si>
  <si>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</si>
  <si>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</si>
  <si>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</si>
  <si>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</si>
  <si>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</si>
  <si>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</si>
  <si>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</si>
  <si>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</si>
  <si>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</si>
  <si>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</si>
  <si>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</si>
  <si>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</si>
  <si>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</si>
  <si>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</si>
  <si>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</si>
  <si>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</si>
  <si>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</si>
  <si>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</si>
  <si>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</si>
  <si>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</si>
  <si>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</si>
  <si>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</si>
  <si>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</si>
  <si>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</si>
  <si>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</si>
  <si>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</si>
  <si>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</si>
  <si>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</si>
  <si>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</si>
  <si>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</si>
  <si>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</si>
  <si>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</si>
  <si>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</si>
  <si>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</si>
  <si>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</si>
  <si>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</si>
  <si>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</si>
  <si>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</si>
  <si>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</si>
  <si>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</si>
  <si>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</si>
  <si>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</si>
  <si>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</si>
  <si>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</si>
  <si>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</si>
  <si>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</si>
  <si>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</si>
  <si>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</si>
  <si>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</si>
  <si>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</si>
  <si>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</si>
  <si>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</si>
  <si>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</si>
  <si>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</si>
  <si>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</si>
  <si>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</si>
  <si>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</si>
  <si>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</si>
  <si>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</si>
  <si>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</si>
  <si>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</si>
  <si>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</si>
  <si>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</si>
  <si>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</si>
  <si>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</si>
  <si>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</si>
  <si>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</si>
  <si>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</si>
  <si>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</si>
  <si>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</si>
  <si>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</si>
  <si>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</si>
  <si>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</si>
  <si>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</si>
  <si>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</si>
  <si>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</si>
  <si>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</si>
  <si>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</si>
  <si>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</si>
  <si>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</si>
  <si>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</si>
  <si>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</si>
  <si>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</si>
  <si>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</si>
  <si>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</si>
  <si>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</si>
  <si>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</si>
  <si>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</si>
  <si>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</si>
  <si>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</si>
  <si>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</si>
  <si>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</si>
  <si>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</si>
  <si>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</si>
  <si>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</si>
  <si>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</si>
  <si>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</si>
  <si>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</si>
  <si>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</si>
  <si>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</si>
  <si>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</si>
  <si>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</si>
  <si>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</si>
  <si>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</si>
  <si>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</si>
  <si>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</si>
  <si>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</si>
  <si>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</si>
  <si>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</si>
  <si>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</si>
  <si>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</si>
  <si>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</si>
  <si>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</si>
  <si>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</si>
  <si>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</si>
  <si>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</si>
  <si>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</si>
  <si>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</si>
  <si>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</si>
  <si>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</si>
  <si>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</si>
  <si>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</si>
  <si>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</si>
  <si>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</si>
  <si>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</si>
  <si>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</si>
  <si>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</si>
  <si>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</si>
  <si>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</si>
  <si>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</si>
  <si>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</si>
  <si>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</si>
  <si>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</si>
  <si>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</si>
  <si>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</si>
  <si>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</si>
  <si>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</si>
  <si>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</si>
  <si>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</si>
  <si>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</si>
  <si>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</si>
  <si>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</si>
  <si>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</si>
  <si>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</si>
  <si>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</si>
  <si>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</si>
  <si>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</si>
  <si>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</si>
  <si>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</si>
  <si>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</si>
  <si>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</si>
  <si>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</si>
  <si>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</si>
  <si>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</si>
  <si>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</si>
  <si>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</si>
  <si>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</si>
  <si>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</si>
  <si>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</si>
  <si>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</si>
  <si>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</si>
  <si>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</si>
  <si>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</si>
  <si>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</si>
  <si>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</si>
  <si>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</si>
  <si>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</si>
  <si>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</si>
  <si>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</si>
  <si>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</si>
  <si>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</si>
  <si>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</si>
  <si>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</si>
  <si>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</si>
  <si>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</si>
  <si>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</si>
  <si>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</si>
  <si>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</si>
  <si>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</si>
  <si>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</si>
  <si>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</si>
  <si>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</si>
  <si>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</si>
  <si>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</si>
  <si>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</si>
  <si>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</si>
  <si>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</si>
  <si>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</si>
  <si>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</si>
  <si>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</si>
  <si>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</si>
  <si>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</si>
  <si>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</si>
  <si>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</si>
  <si>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</si>
  <si>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</si>
  <si>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</si>
  <si>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</si>
  <si>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</si>
  <si>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</si>
  <si>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</si>
  <si>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</si>
  <si>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</si>
  <si>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</si>
  <si>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</si>
  <si>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</si>
  <si>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</si>
  <si>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</si>
  <si>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</si>
  <si>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</si>
  <si>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</si>
  <si>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</si>
  <si>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</si>
  <si>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</si>
  <si>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</si>
  <si>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</si>
  <si>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</si>
  <si>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</si>
  <si>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</si>
  <si>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</si>
  <si>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</si>
  <si>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</si>
  <si>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</si>
  <si>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</si>
  <si>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</si>
  <si>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</si>
  <si>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</si>
  <si>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</si>
  <si>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</si>
  <si>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</si>
  <si>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</si>
  <si>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</si>
  <si>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</si>
  <si>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</si>
  <si>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</si>
  <si>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</si>
  <si>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</si>
  <si>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</si>
  <si>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</si>
  <si>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</si>
  <si>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</si>
  <si>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</si>
  <si>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</si>
  <si>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</si>
  <si>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</si>
  <si>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</si>
  <si>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</si>
  <si>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</si>
  <si>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</si>
  <si>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</si>
  <si>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</si>
  <si>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</si>
  <si>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</si>
  <si>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</si>
  <si>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</si>
  <si>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</si>
  <si>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</si>
  <si>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</si>
  <si>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</si>
  <si>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</si>
  <si>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</si>
  <si>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</si>
  <si>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</si>
  <si>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</si>
  <si>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</si>
  <si>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</si>
  <si>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</si>
  <si>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</si>
  <si>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</si>
  <si>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</si>
  <si>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</si>
  <si>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</si>
  <si>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</si>
  <si>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</si>
  <si>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</si>
  <si>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</si>
  <si>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</si>
  <si>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</si>
  <si>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</si>
  <si>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</si>
  <si>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</si>
  <si>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</si>
  <si>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</si>
  <si>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</si>
  <si>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</si>
  <si>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</si>
  <si>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</si>
  <si>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</si>
  <si>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</si>
  <si>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</si>
  <si>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</si>
  <si>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</si>
  <si>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</si>
  <si>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</si>
  <si>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</si>
  <si>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</si>
  <si>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</si>
  <si>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</si>
  <si>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</si>
  <si>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</si>
  <si>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</si>
  <si>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</si>
  <si>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</si>
  <si>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</si>
  <si>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</si>
  <si>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</si>
  <si>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</si>
  <si>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</si>
  <si>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</si>
  <si>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</si>
  <si>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</si>
  <si>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</si>
  <si>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</si>
  <si>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</si>
  <si>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</si>
  <si>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</si>
  <si>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</si>
  <si>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</si>
  <si>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</si>
  <si>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</si>
  <si>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</si>
  <si>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</si>
  <si>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</si>
  <si>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</si>
  <si>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</si>
  <si>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</si>
  <si>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</si>
  <si>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</si>
  <si>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</si>
  <si>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</si>
  <si>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</si>
  <si>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</si>
  <si>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</si>
  <si>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</si>
  <si>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</si>
  <si>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</si>
  <si>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</si>
  <si>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</si>
  <si>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</si>
  <si>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</si>
  <si>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</si>
  <si>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</si>
  <si>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</si>
  <si>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</si>
  <si>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</si>
  <si>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</si>
  <si>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</si>
  <si>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</si>
  <si>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</si>
  <si>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</si>
  <si>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</si>
  <si>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</si>
  <si>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</si>
  <si>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</si>
  <si>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</si>
  <si>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</si>
  <si>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</si>
  <si>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</si>
  <si>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</si>
  <si>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</si>
  <si>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</si>
  <si>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</si>
  <si>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</si>
  <si>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</si>
  <si>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</si>
  <si>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</si>
  <si>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</si>
  <si>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</si>
  <si>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</si>
  <si>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</si>
  <si>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</si>
  <si>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</si>
  <si>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</si>
  <si>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</si>
  <si>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</si>
  <si>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</si>
  <si>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</si>
  <si>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</si>
  <si>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</si>
  <si>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</si>
  <si>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</si>
  <si>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</si>
  <si>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</si>
  <si>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</si>
  <si>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</si>
  <si>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</si>
  <si>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</si>
  <si>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</si>
  <si>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</si>
  <si>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</si>
  <si>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</si>
  <si>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</si>
  <si>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</si>
  <si>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</si>
  <si>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</si>
  <si>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</si>
  <si>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</si>
  <si>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</si>
  <si>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</si>
  <si>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</si>
  <si>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</si>
  <si>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</si>
  <si>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</si>
  <si>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</si>
  <si>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</si>
  <si>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</si>
  <si>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</si>
  <si>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</si>
  <si>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</si>
  <si>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</si>
  <si>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</si>
  <si>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</si>
  <si>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</si>
  <si>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</si>
  <si>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</si>
  <si>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</si>
  <si>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</si>
  <si>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</si>
  <si>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</si>
  <si>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</si>
  <si>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</si>
  <si>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</si>
  <si>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</si>
  <si>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</si>
  <si>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</si>
  <si>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</si>
  <si>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</si>
  <si>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</si>
  <si>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</si>
  <si>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</si>
  <si>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</si>
  <si>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</si>
  <si>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</si>
  <si>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</si>
  <si>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</si>
  <si>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</si>
  <si>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</si>
  <si>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</si>
  <si>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</si>
  <si>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</si>
  <si>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</si>
  <si>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</si>
  <si>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</si>
  <si>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</si>
  <si>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</si>
  <si>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</si>
  <si>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</si>
  <si>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</si>
  <si>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</si>
  <si>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</si>
  <si>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</si>
  <si>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</si>
  <si>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</si>
  <si>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</si>
  <si>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</si>
  <si>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</si>
  <si>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</si>
  <si>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</si>
  <si>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</si>
  <si>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</si>
  <si>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</si>
  <si>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</si>
  <si>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</si>
  <si>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</si>
  <si>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</si>
  <si>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</si>
  <si>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</si>
  <si>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</si>
  <si>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</si>
  <si>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</si>
  <si>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</si>
  <si>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</si>
  <si>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</si>
  <si>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</si>
  <si>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</si>
  <si>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</si>
  <si>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</si>
  <si>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</si>
  <si>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</si>
  <si>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</si>
  <si>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</si>
  <si>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</si>
  <si>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</si>
  <si>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</si>
  <si>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</si>
  <si>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</si>
  <si>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</si>
  <si>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</si>
  <si>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</si>
  <si>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</si>
  <si>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</si>
  <si>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</si>
  <si>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</si>
  <si>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</si>
  <si>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</si>
  <si>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</si>
  <si>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</si>
  <si>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</si>
  <si>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</si>
  <si>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</si>
  <si>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</si>
  <si>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</si>
  <si>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</si>
  <si>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</si>
  <si>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</si>
  <si>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</si>
  <si>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</si>
  <si>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</si>
  <si>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</si>
  <si>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</si>
  <si>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</si>
  <si>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</si>
  <si>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</si>
  <si>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</si>
  <si>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</si>
  <si>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</si>
  <si>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</si>
  <si>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</si>
  <si>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</si>
  <si>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</si>
  <si>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</si>
  <si>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</si>
  <si>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</si>
  <si>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</si>
  <si>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</si>
  <si>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</si>
  <si>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</si>
  <si>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</si>
  <si>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</si>
  <si>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</si>
  <si>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</si>
  <si>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</si>
  <si>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</si>
  <si>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</si>
  <si>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</si>
  <si>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</si>
  <si>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</si>
  <si>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</si>
  <si>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</si>
  <si>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</si>
  <si>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</si>
  <si>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</si>
  <si>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</si>
  <si>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</si>
  <si>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</si>
  <si>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</si>
  <si>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</si>
  <si>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</si>
  <si>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</si>
  <si>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</si>
  <si>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</si>
  <si>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</si>
  <si>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</si>
  <si>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</si>
  <si>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</si>
  <si>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</si>
  <si>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</si>
  <si>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</si>
  <si>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</si>
  <si>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</si>
  <si>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</si>
  <si>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</si>
  <si>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</si>
  <si>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</si>
  <si>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</si>
  <si>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</si>
  <si>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</si>
  <si>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</si>
  <si>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</si>
  <si>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</si>
  <si>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</si>
  <si>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</si>
  <si>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</si>
  <si>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</si>
  <si>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</si>
  <si>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</si>
  <si>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</si>
  <si>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</si>
  <si>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</si>
  <si>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</si>
  <si>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</si>
  <si>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</si>
  <si>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</si>
  <si>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</si>
  <si>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</si>
  <si>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</si>
  <si>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</si>
  <si>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</si>
  <si>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</si>
  <si>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</si>
  <si>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</si>
  <si>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</si>
  <si>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</si>
  <si>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</si>
  <si>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</si>
  <si>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</si>
  <si>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</si>
  <si>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</si>
  <si>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</si>
  <si>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</si>
  <si>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</si>
  <si>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</si>
  <si>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</si>
  <si>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</si>
  <si>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</si>
  <si>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</si>
  <si>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</si>
  <si>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</si>
  <si>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</si>
  <si>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</si>
  <si>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</si>
  <si>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</si>
  <si>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</si>
  <si>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</si>
  <si>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</si>
  <si>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</si>
  <si>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</si>
  <si>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</si>
  <si>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</si>
  <si>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</si>
  <si>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</si>
  <si>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</si>
  <si>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</si>
  <si>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</si>
  <si>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</si>
  <si>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</si>
  <si>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</si>
  <si>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</si>
  <si>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</si>
  <si>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</si>
  <si>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</si>
  <si>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</si>
  <si>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</si>
  <si>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</si>
  <si>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</si>
  <si>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</si>
  <si>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</si>
  <si>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</si>
  <si>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</si>
  <si>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</si>
  <si>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</si>
  <si>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</si>
  <si>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</si>
  <si>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</si>
  <si>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</si>
  <si>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</si>
  <si>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</si>
  <si>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</si>
  <si>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</si>
  <si>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</si>
  <si>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</si>
  <si>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</si>
  <si>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</si>
  <si>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</si>
  <si>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</si>
  <si>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</si>
  <si>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</si>
  <si>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</si>
  <si>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</si>
  <si>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</si>
  <si>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</si>
  <si>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</si>
  <si>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</si>
  <si>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</si>
  <si>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</si>
  <si>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</si>
  <si>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</si>
  <si>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</si>
  <si>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</si>
  <si>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</si>
  <si>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</si>
  <si>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</si>
  <si>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</si>
  <si>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</si>
  <si>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</si>
  <si>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</si>
  <si>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</si>
  <si>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</si>
  <si>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</si>
  <si>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</si>
  <si>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</si>
  <si>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</si>
  <si>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</si>
  <si>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</si>
  <si>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</si>
  <si>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</si>
  <si>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</si>
  <si>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</si>
  <si>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</si>
  <si>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</si>
  <si>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</si>
  <si>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</si>
  <si>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</si>
  <si>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</si>
  <si>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</si>
  <si>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</si>
  <si>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</si>
  <si>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</si>
  <si>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</si>
  <si>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</si>
  <si>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</si>
  <si>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</si>
  <si>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</si>
  <si>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</si>
  <si>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</si>
  <si>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</si>
  <si>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</si>
  <si>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</si>
  <si>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</si>
  <si>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</si>
  <si>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</si>
  <si>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</si>
  <si>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</si>
  <si>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</si>
  <si>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</si>
  <si>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</si>
  <si>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</si>
  <si>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</si>
  <si>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</si>
  <si>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</si>
  <si>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</si>
  <si>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</si>
  <si>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</si>
  <si>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</si>
  <si>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</si>
  <si>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</si>
  <si>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</si>
  <si>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</si>
  <si>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</si>
  <si>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</si>
  <si>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</si>
  <si>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</si>
  <si>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</si>
  <si>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</si>
  <si>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</si>
  <si>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</si>
  <si>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</si>
  <si>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</si>
  <si>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</si>
  <si>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</si>
  <si>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</si>
  <si>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</si>
  <si>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</si>
  <si>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</si>
  <si>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</si>
  <si>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</si>
  <si>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</si>
  <si>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</si>
  <si>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</si>
  <si>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</si>
  <si>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</si>
  <si>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</si>
  <si>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</si>
  <si>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</si>
  <si>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</si>
  <si>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</si>
  <si>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</si>
  <si>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</si>
  <si>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</si>
  <si>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</si>
  <si>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</si>
  <si>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</si>
  <si>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</si>
  <si>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</si>
  <si>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</si>
  <si>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</si>
  <si>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</si>
  <si>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</si>
  <si>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</si>
  <si>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</si>
  <si>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</si>
  <si>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</si>
  <si>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</si>
  <si>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</si>
  <si>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</si>
  <si>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</si>
  <si>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</si>
  <si>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</si>
  <si>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</si>
  <si>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</si>
  <si>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</si>
  <si>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</si>
  <si>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</si>
  <si>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</si>
  <si>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</si>
  <si>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</si>
  <si>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</si>
  <si>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</si>
  <si>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</si>
  <si>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</si>
  <si>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</si>
  <si>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</si>
  <si>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</si>
  <si>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</si>
  <si>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</si>
  <si>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</si>
  <si>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</si>
  <si>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</si>
  <si>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</si>
  <si>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</si>
  <si>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</si>
  <si>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</si>
  <si>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</si>
  <si>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</si>
  <si>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</si>
  <si>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</si>
  <si>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</si>
  <si>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</si>
  <si>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</si>
  <si>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</si>
  <si>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</si>
  <si>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</si>
  <si>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</si>
  <si>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</si>
  <si>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</si>
  <si>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</si>
  <si>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</si>
  <si>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</si>
  <si>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</si>
  <si>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</si>
  <si>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</si>
  <si>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</si>
  <si>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</si>
  <si>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</si>
  <si>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</si>
  <si>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</si>
  <si>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</si>
  <si>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</si>
  <si>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</si>
  <si>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</si>
  <si>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</si>
  <si>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</si>
  <si>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</si>
  <si>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</si>
  <si>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</si>
  <si>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</si>
  <si>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</si>
  <si>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</si>
  <si>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</si>
  <si>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</si>
  <si>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</si>
  <si>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</si>
  <si>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</si>
  <si>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</si>
  <si>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</si>
  <si>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</si>
  <si>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</si>
  <si>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</si>
  <si>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</si>
  <si>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</si>
  <si>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</si>
  <si>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</si>
  <si>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</si>
  <si>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</si>
  <si>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</si>
  <si>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</si>
  <si>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</si>
  <si>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</si>
  <si>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</si>
  <si>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</si>
  <si>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</si>
  <si>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</si>
  <si>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</si>
  <si>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</si>
  <si>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</si>
  <si>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</si>
  <si>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</si>
  <si>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</si>
  <si>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</si>
  <si>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</si>
  <si>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</si>
  <si>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</si>
  <si>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</si>
  <si>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</si>
  <si>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</si>
  <si>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</si>
  <si>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</si>
  <si>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</si>
  <si>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</si>
  <si>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</si>
  <si>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</si>
  <si>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</si>
  <si>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</si>
  <si>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</si>
  <si>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</si>
  <si>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</si>
  <si>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</si>
  <si>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</si>
  <si>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</si>
  <si>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</si>
  <si>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</si>
  <si>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</si>
  <si>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</si>
  <si>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</si>
  <si>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</si>
  <si>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</si>
  <si>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</si>
  <si>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</si>
  <si>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</si>
  <si>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</si>
  <si>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</si>
  <si>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</si>
  <si>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</si>
  <si>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</si>
  <si>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</si>
  <si>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</si>
  <si>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</si>
  <si>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</si>
  <si>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</si>
  <si>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</si>
  <si>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</si>
  <si>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</si>
  <si>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</si>
  <si>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</si>
  <si>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</si>
  <si>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</si>
  <si>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</si>
  <si>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</si>
  <si>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</si>
  <si>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</si>
  <si>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</si>
  <si>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</si>
  <si>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</si>
  <si>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</si>
  <si>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</si>
  <si>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</si>
  <si>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</si>
  <si>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</si>
  <si>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</si>
  <si>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</si>
  <si>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</si>
  <si>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</si>
  <si>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</si>
  <si>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</si>
  <si>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</si>
  <si>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</si>
  <si>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</si>
  <si>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</si>
  <si>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</si>
  <si>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</si>
  <si>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</si>
  <si>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</si>
  <si>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</si>
  <si>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</si>
  <si>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</si>
  <si>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</si>
  <si>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</si>
  <si>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</si>
  <si>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</si>
  <si>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</si>
  <si>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</si>
  <si>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</si>
  <si>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</si>
  <si>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</si>
  <si>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</si>
  <si>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</si>
  <si>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</si>
  <si>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</si>
  <si>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</si>
  <si>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</si>
  <si>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</si>
  <si>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</si>
  <si>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</si>
  <si>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</si>
  <si>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</si>
  <si>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</si>
  <si>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</si>
  <si>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</si>
  <si>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</si>
  <si>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</si>
  <si>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</si>
  <si>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</si>
  <si>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</si>
  <si>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</si>
  <si>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</si>
  <si>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</si>
  <si>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</si>
  <si>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</si>
  <si>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</si>
  <si>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</si>
  <si>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</si>
  <si>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</si>
  <si>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</si>
  <si>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</si>
  <si>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</si>
  <si>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</si>
  <si>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</si>
  <si>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</si>
  <si>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</si>
  <si>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</si>
  <si>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</si>
  <si>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</si>
  <si>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</si>
  <si>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</si>
  <si>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</si>
  <si>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</si>
  <si>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</si>
  <si>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</si>
  <si>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</si>
  <si>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</si>
  <si>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</si>
  <si>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</si>
  <si>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</si>
  <si>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</si>
  <si>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</si>
  <si>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</si>
  <si>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</si>
  <si>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</si>
  <si>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</si>
  <si>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</si>
  <si>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</si>
  <si>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</si>
  <si>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</si>
  <si>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</si>
  <si>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</si>
  <si>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</si>
  <si>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</si>
  <si>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</si>
  <si>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</si>
  <si>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</si>
  <si>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</si>
  <si>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</si>
  <si>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</si>
  <si>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</si>
  <si>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</si>
  <si>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</si>
  <si>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</si>
  <si>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</si>
  <si>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</si>
  <si>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</si>
  <si>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</si>
  <si>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</si>
  <si>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</si>
  <si>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</si>
  <si>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</si>
  <si>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</si>
  <si>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</si>
  <si>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</si>
  <si>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</si>
  <si>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</si>
  <si>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</si>
  <si>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</si>
  <si>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</si>
  <si>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</si>
  <si>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</si>
  <si>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</si>
  <si>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</si>
  <si>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</si>
  <si>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</si>
  <si>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</si>
  <si>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</si>
  <si>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</si>
  <si>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</si>
  <si>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</si>
  <si>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</si>
  <si>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</si>
  <si>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</si>
  <si>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</si>
  <si>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</si>
  <si>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</si>
  <si>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</si>
  <si>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</si>
  <si>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</si>
  <si>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</si>
  <si>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</si>
  <si>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</si>
  <si>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</si>
  <si>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</si>
  <si>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</si>
  <si>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</si>
  <si>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</si>
  <si>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</si>
  <si>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</si>
  <si>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</si>
  <si>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</si>
  <si>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</si>
  <si>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</si>
  <si>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</si>
  <si>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</si>
  <si>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</si>
  <si>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</si>
  <si>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</si>
  <si>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</si>
  <si>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</si>
  <si>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</si>
  <si>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</si>
  <si>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</si>
  <si>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</si>
  <si>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</si>
  <si>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</si>
  <si>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</si>
  <si>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</si>
  <si>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</si>
  <si>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</si>
  <si>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</si>
  <si>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</si>
  <si>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</si>
  <si>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</si>
  <si>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</si>
  <si>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</si>
  <si>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</si>
  <si>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</si>
  <si>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</si>
  <si>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</si>
  <si>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</si>
  <si>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</si>
  <si>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</si>
  <si>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</si>
  <si>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</si>
  <si>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</si>
  <si>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</si>
  <si>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</si>
  <si>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</si>
  <si>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</si>
  <si>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</si>
  <si>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</si>
  <si>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</si>
  <si>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</si>
  <si>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</si>
  <si>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</si>
  <si>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</si>
  <si>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</si>
  <si>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</si>
  <si>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</si>
  <si>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</si>
  <si>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</si>
  <si>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</si>
  <si>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</si>
  <si>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</si>
  <si>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</si>
  <si>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</si>
  <si>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</si>
  <si>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</si>
  <si>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</si>
  <si>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</si>
  <si>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</si>
  <si>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</si>
  <si>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</si>
  <si>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</si>
  <si>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</si>
  <si>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</si>
  <si>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</si>
  <si>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</si>
  <si>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</si>
  <si>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</si>
  <si>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</si>
  <si>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</si>
  <si>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</si>
  <si>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</si>
  <si>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</si>
  <si>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</si>
  <si>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</si>
  <si>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</si>
  <si>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</si>
  <si>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</si>
  <si>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</si>
  <si>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</si>
  <si>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</si>
  <si>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</si>
  <si>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</si>
  <si>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</si>
  <si>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</si>
  <si>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</si>
  <si>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</si>
  <si>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</si>
  <si>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</si>
  <si>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</si>
  <si>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</si>
  <si>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</si>
  <si>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</si>
  <si>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</si>
  <si>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</si>
  <si>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</si>
  <si>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</si>
  <si>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</si>
  <si>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</si>
  <si>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</si>
  <si>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</si>
  <si>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</si>
  <si>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</si>
  <si>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</si>
  <si>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</si>
  <si>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</si>
  <si>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</si>
  <si>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</si>
  <si>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</si>
  <si>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</si>
  <si>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</si>
  <si>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</si>
  <si>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</si>
  <si>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</si>
  <si>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</si>
  <si>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</si>
  <si>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</si>
  <si>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</si>
  <si>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</si>
  <si>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</si>
  <si>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</si>
  <si>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</si>
  <si>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</si>
  <si>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</si>
  <si>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</si>
  <si>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</si>
  <si>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</si>
  <si>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</si>
  <si>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</si>
  <si>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</si>
  <si>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</si>
  <si>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</si>
  <si>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</si>
  <si>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</si>
  <si>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</si>
  <si>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</si>
  <si>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</si>
  <si>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</si>
  <si>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</si>
  <si>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</si>
  <si>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</si>
  <si>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</si>
  <si>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</si>
  <si>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</si>
  <si>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</si>
  <si>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</si>
  <si>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</si>
  <si>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</si>
  <si>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</si>
  <si>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</si>
  <si>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</si>
  <si>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</si>
  <si>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</si>
  <si>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</si>
  <si>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</si>
  <si>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</si>
  <si>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</si>
  <si>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</si>
  <si>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</si>
  <si>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</si>
  <si>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</si>
  <si>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</si>
  <si>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</si>
  <si>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</si>
  <si>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</si>
  <si>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</si>
  <si>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</si>
  <si>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</si>
  <si>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</si>
  <si>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</si>
  <si>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</si>
  <si>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</si>
  <si>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</si>
  <si>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</si>
  <si>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</si>
  <si>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</si>
  <si>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</si>
  <si>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</si>
  <si>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</si>
  <si>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</si>
  <si>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</si>
  <si>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</si>
  <si>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</si>
  <si>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</si>
  <si>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</si>
  <si>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</si>
  <si>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</si>
  <si>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</si>
  <si>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</si>
  <si>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</si>
  <si>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</si>
  <si>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</si>
  <si>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</si>
  <si>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</si>
  <si>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</si>
  <si>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</si>
  <si>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</si>
  <si>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</si>
  <si>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</si>
  <si>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</si>
  <si>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</si>
  <si>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</si>
  <si>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</si>
  <si>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</si>
  <si>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</si>
  <si>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</si>
  <si>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</si>
  <si>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</si>
  <si>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</si>
  <si>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</si>
  <si>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</si>
  <si>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</si>
  <si>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</si>
  <si>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</si>
  <si>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</si>
  <si>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</si>
  <si>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</si>
  <si>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</si>
  <si>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</si>
  <si>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</si>
  <si>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</si>
  <si>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</si>
  <si>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</si>
  <si>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</si>
  <si>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</si>
  <si>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</si>
  <si>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</si>
  <si>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</si>
  <si>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</si>
  <si>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</si>
  <si>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</si>
  <si>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</si>
  <si>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</si>
  <si>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</si>
  <si>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</si>
  <si>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</si>
  <si>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</si>
  <si>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</si>
  <si>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</si>
  <si>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</si>
  <si>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</si>
  <si>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</si>
  <si>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</si>
  <si>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</si>
  <si>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</si>
  <si>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</si>
  <si>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</si>
  <si>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</si>
  <si>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</si>
  <si>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</si>
  <si>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</si>
  <si>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</si>
  <si>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</si>
  <si>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</si>
  <si>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</si>
  <si>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</si>
  <si>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</si>
  <si>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</si>
  <si>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</si>
  <si>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</si>
  <si>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</si>
  <si>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</si>
  <si>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</si>
  <si>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</si>
  <si>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</si>
  <si>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</si>
  <si>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</si>
  <si>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</si>
  <si>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</si>
  <si>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</si>
  <si>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</si>
  <si>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</si>
  <si>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</si>
  <si>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</si>
  <si>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</si>
  <si>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</si>
  <si>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</si>
  <si>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</si>
  <si>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</si>
  <si>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</si>
  <si>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</si>
  <si>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</si>
  <si>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</si>
  <si>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</si>
  <si>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</si>
  <si>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</si>
  <si>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</si>
  <si>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</si>
  <si>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</si>
  <si>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</si>
  <si>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</si>
  <si>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</si>
  <si>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</si>
  <si>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</si>
  <si>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</si>
  <si>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</si>
  <si>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</si>
  <si>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</si>
  <si>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</si>
  <si>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</si>
  <si>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</si>
  <si>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</si>
  <si>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</si>
  <si>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</si>
  <si>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</si>
  <si>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</si>
  <si>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</si>
  <si>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</si>
  <si>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</si>
  <si>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</si>
  <si>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</si>
  <si>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</si>
  <si>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</si>
  <si>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</si>
  <si>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</si>
  <si>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</si>
  <si>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</si>
  <si>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</si>
  <si>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</si>
  <si>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</si>
  <si>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</si>
  <si>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</si>
  <si>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</si>
  <si>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</si>
  <si>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</si>
  <si>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</si>
  <si>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</si>
  <si>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</si>
  <si>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</si>
  <si>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</si>
  <si>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</si>
  <si>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</si>
  <si>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</si>
  <si>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</si>
  <si>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</si>
  <si>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</si>
  <si>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</si>
  <si>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</si>
  <si>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</si>
  <si>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</si>
  <si>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</si>
  <si>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</si>
  <si>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</si>
  <si>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</si>
  <si>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</si>
  <si>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</si>
  <si>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</si>
  <si>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</si>
  <si>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</si>
  <si>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</si>
  <si>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</si>
  <si>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</si>
  <si>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</si>
  <si>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</si>
  <si>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</si>
  <si>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</si>
  <si>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</si>
  <si>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</si>
  <si>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</si>
  <si>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</si>
  <si>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</si>
  <si>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</si>
  <si>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</si>
  <si>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</si>
  <si>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</si>
  <si>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</si>
  <si>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</si>
  <si>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</si>
  <si>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</si>
  <si>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</si>
  <si>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</si>
  <si>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</si>
  <si>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</si>
  <si>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</si>
  <si>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</si>
  <si>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</si>
  <si>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</si>
  <si>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</si>
  <si>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</si>
  <si>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</si>
  <si>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</si>
  <si>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</si>
  <si>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</si>
  <si>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</si>
  <si>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</si>
  <si>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</si>
  <si>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</si>
  <si>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</si>
  <si>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</si>
  <si>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</si>
  <si>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</si>
  <si>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</si>
  <si>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</si>
  <si>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</si>
  <si>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</si>
  <si>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</si>
  <si>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</si>
  <si>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</si>
  <si>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</si>
  <si>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</si>
  <si>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</si>
  <si>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</si>
  <si>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</si>
  <si>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</si>
  <si>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</si>
  <si>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</si>
  <si>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</si>
  <si>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</si>
  <si>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</si>
  <si>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</si>
  <si>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</si>
  <si>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</si>
  <si>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</si>
  <si>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</si>
  <si>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</si>
  <si>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</si>
  <si>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</si>
  <si>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</si>
  <si>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</si>
  <si>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</si>
  <si>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</si>
  <si>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</si>
  <si>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</si>
  <si>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</si>
  <si>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</si>
  <si>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</si>
  <si>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</si>
  <si>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</si>
  <si>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</si>
  <si>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</si>
  <si>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</si>
  <si>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</si>
  <si>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</si>
  <si>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</si>
  <si>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</si>
  <si>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</si>
  <si>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</si>
  <si>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</si>
  <si>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</si>
  <si>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</si>
  <si>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</si>
  <si>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</si>
  <si>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</si>
  <si>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</si>
  <si>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</si>
  <si>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</si>
  <si>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</si>
  <si>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</si>
  <si>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</si>
  <si>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</si>
  <si>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</si>
  <si>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</si>
  <si>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</si>
  <si>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</si>
  <si>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</si>
  <si>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</si>
  <si>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</si>
  <si>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</si>
  <si>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</si>
  <si>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</si>
  <si>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</si>
  <si>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</si>
  <si>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</si>
  <si>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</si>
  <si>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</si>
  <si>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</si>
  <si>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</si>
  <si>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</si>
  <si>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</si>
  <si>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</si>
  <si>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</si>
  <si>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</si>
  <si>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</si>
  <si>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</si>
  <si>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</si>
  <si>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</si>
  <si>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</si>
  <si>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</si>
  <si>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</si>
  <si>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</si>
  <si>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</si>
  <si>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</si>
  <si>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</si>
  <si>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</si>
  <si>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</si>
  <si>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</si>
  <si>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</si>
  <si>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</si>
  <si>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</si>
  <si>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</si>
  <si>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</si>
  <si>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</si>
  <si>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</si>
  <si>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</si>
  <si>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</si>
  <si>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</si>
  <si>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</si>
  <si>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</si>
  <si>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</si>
  <si>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</si>
  <si>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</si>
  <si>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</si>
  <si>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</si>
  <si>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</si>
  <si>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</si>
  <si>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</si>
  <si>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</si>
  <si>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</si>
  <si>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</si>
  <si>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</si>
  <si>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</si>
  <si>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</si>
  <si>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</si>
  <si>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</si>
  <si>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</si>
  <si>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</si>
  <si>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</si>
  <si>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</si>
  <si>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</si>
  <si>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</si>
  <si>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</si>
  <si>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</si>
  <si>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</si>
  <si>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</si>
  <si>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</si>
  <si>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</si>
  <si>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</si>
  <si>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</si>
  <si>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</si>
  <si>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</si>
  <si>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</si>
  <si>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</si>
  <si>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</si>
  <si>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</si>
  <si>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</si>
  <si>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</si>
  <si>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</si>
  <si>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</si>
  <si>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</si>
  <si>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</si>
  <si>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</si>
  <si>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</si>
  <si>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</si>
  <si>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</si>
  <si>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</si>
  <si>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</si>
  <si>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</si>
  <si>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</si>
  <si>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</si>
  <si>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</si>
  <si>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</si>
  <si>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</si>
  <si>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</si>
  <si>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</si>
  <si>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</si>
  <si>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</si>
  <si>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</si>
  <si>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</si>
  <si>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</si>
  <si>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</si>
  <si>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</si>
  <si>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</si>
  <si>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</si>
  <si>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</si>
  <si>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</si>
  <si>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</si>
  <si>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</si>
  <si>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</si>
  <si>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</si>
  <si>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</si>
  <si>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</si>
  <si>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</si>
  <si>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</si>
  <si>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</si>
  <si>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</si>
  <si>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</si>
  <si>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</si>
  <si>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</si>
  <si>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</si>
  <si>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</si>
  <si>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</si>
  <si>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</si>
  <si>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</si>
  <si>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</si>
  <si>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</si>
  <si>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</si>
  <si>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</si>
  <si>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</si>
  <si>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</si>
  <si>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</si>
  <si>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</si>
  <si>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</si>
  <si>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</si>
  <si>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</si>
  <si>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</si>
  <si>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</si>
  <si>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</si>
  <si>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</si>
  <si>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</si>
  <si>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</si>
  <si>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</si>
  <si>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</si>
  <si>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</si>
  <si>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</si>
  <si>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</si>
  <si>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</si>
  <si>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</si>
  <si>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</si>
  <si>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</si>
  <si>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</si>
  <si>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</si>
  <si>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</si>
  <si>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</si>
  <si>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</si>
  <si>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</si>
  <si>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</si>
  <si>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</si>
  <si>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</si>
  <si>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</si>
  <si>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</si>
  <si>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</si>
  <si>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</si>
  <si>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</si>
  <si>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</si>
  <si>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</si>
  <si>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</si>
  <si>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</si>
  <si>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</si>
  <si>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</si>
  <si>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</si>
  <si>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</si>
  <si>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</si>
  <si>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</si>
  <si>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</si>
  <si>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</si>
  <si>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</si>
  <si>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</si>
  <si>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</si>
  <si>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</si>
  <si>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</si>
  <si>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</si>
  <si>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</si>
  <si>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</si>
  <si>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</si>
  <si>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</si>
  <si>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</si>
  <si>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</si>
  <si>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</si>
  <si>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</si>
  <si>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</si>
  <si>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</si>
  <si>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</si>
  <si>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</si>
  <si>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</si>
  <si>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</si>
  <si>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</si>
  <si>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</si>
  <si>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</si>
  <si>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</si>
  <si>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</si>
  <si>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</si>
  <si>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</si>
  <si>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</si>
  <si>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</si>
  <si>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</si>
  <si>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</si>
  <si>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</si>
  <si>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</si>
  <si>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</si>
  <si>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</si>
  <si>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</si>
  <si>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</si>
  <si>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</si>
  <si>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</si>
  <si>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</si>
  <si>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</si>
  <si>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</si>
  <si>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</si>
  <si>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</si>
  <si>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</si>
  <si>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</si>
  <si>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</si>
  <si>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</si>
  <si>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</si>
  <si>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</si>
  <si>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</si>
  <si>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</si>
  <si>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</si>
  <si>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</si>
  <si>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</si>
  <si>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</si>
  <si>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</si>
  <si>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</si>
  <si>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</si>
  <si>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</si>
  <si>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</si>
  <si>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</si>
  <si>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</si>
  <si>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</si>
  <si>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</si>
  <si>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</si>
  <si>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</si>
  <si>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</si>
  <si>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</si>
  <si>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</si>
  <si>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</si>
  <si>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</si>
  <si>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</si>
  <si>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</si>
  <si>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</si>
  <si>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</si>
  <si>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</si>
  <si>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</si>
  <si>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</si>
  <si>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</si>
  <si>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</si>
  <si>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</si>
  <si>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</si>
  <si>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</si>
  <si>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</si>
  <si>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</si>
  <si>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</si>
  <si>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</si>
  <si>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</si>
  <si>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</si>
  <si>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</si>
  <si>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</si>
  <si>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</si>
  <si>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</si>
  <si>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</si>
  <si>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</si>
  <si>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</si>
  <si>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</si>
  <si>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</si>
  <si>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</si>
  <si>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</si>
  <si>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</si>
  <si>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</si>
  <si>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</si>
  <si>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</si>
  <si>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</si>
  <si>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</si>
  <si>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</si>
  <si>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</si>
  <si>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</si>
  <si>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</si>
  <si>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</si>
  <si>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</si>
  <si>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</si>
  <si>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</si>
  <si>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</si>
  <si>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</si>
  <si>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</si>
  <si>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</si>
  <si>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</si>
  <si>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</si>
  <si>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</si>
  <si>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</si>
  <si>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</si>
  <si>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</si>
  <si>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</si>
  <si>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</si>
  <si>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</si>
  <si>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</si>
  <si>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</si>
  <si>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</si>
  <si>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</si>
  <si>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</si>
  <si>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</si>
  <si>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</si>
  <si>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</si>
  <si>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</si>
  <si>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</si>
  <si>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</si>
  <si>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</si>
  <si>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</si>
  <si>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</si>
  <si>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</si>
  <si>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</si>
  <si>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</si>
  <si>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</si>
  <si>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</si>
  <si>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</si>
  <si>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</si>
  <si>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</si>
  <si>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</si>
  <si>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</si>
  <si>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</si>
  <si>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</si>
  <si>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</si>
  <si>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</si>
  <si>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</si>
  <si>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</si>
  <si>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</si>
  <si>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</si>
  <si>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</si>
  <si>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</si>
  <si>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</si>
  <si>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</si>
  <si>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</si>
  <si>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</si>
  <si>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</si>
  <si>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</si>
  <si>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</si>
  <si>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</si>
  <si>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</si>
  <si>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</si>
  <si>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</si>
  <si>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</si>
  <si>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</si>
  <si>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</si>
  <si>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</si>
  <si>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</si>
  <si>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</si>
  <si>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</si>
  <si>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</si>
  <si>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</si>
  <si>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</si>
  <si>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</si>
  <si>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</si>
  <si>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</si>
  <si>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</si>
  <si>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</si>
  <si>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</si>
  <si>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</si>
  <si>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</si>
  <si>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</si>
  <si>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</si>
  <si>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</si>
  <si>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</si>
  <si>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</si>
  <si>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</si>
  <si>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</si>
  <si>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</si>
  <si>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</si>
  <si>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</si>
  <si>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</si>
  <si>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</si>
  <si>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</si>
  <si>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</si>
  <si>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</si>
  <si>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</si>
  <si>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</si>
  <si>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</si>
  <si>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</si>
  <si>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</si>
  <si>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</si>
  <si>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</si>
  <si>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</si>
  <si>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</si>
  <si>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</si>
  <si>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</si>
  <si>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</si>
  <si>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</si>
  <si>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</si>
  <si>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</si>
  <si>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</si>
  <si>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</si>
  <si>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</si>
  <si>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</si>
  <si>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</si>
  <si>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</si>
  <si>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</si>
  <si>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</si>
  <si>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</si>
  <si>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</si>
  <si>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</si>
  <si>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</si>
  <si>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</si>
  <si>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</si>
  <si>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</si>
  <si>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</si>
  <si>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</si>
  <si>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</si>
  <si>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</si>
  <si>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</si>
  <si>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</si>
  <si>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</si>
  <si>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</si>
  <si>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</si>
  <si>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</si>
  <si>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</si>
  <si>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</si>
  <si>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</si>
  <si>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</si>
  <si>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</si>
  <si>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</si>
  <si>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</si>
  <si>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</si>
  <si>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</si>
  <si>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</si>
  <si>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</si>
  <si>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</si>
  <si>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</si>
  <si>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</si>
  <si>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</si>
  <si>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</si>
  <si>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</si>
  <si>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</si>
  <si>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</si>
  <si>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</si>
  <si>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</si>
  <si>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</si>
  <si>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</si>
  <si>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</si>
  <si>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</si>
  <si>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</si>
  <si>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</si>
  <si>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</si>
  <si>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</si>
  <si>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</si>
  <si>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</si>
  <si>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</si>
  <si>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</si>
  <si>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</si>
  <si>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</si>
  <si>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</si>
  <si>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</si>
  <si>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</si>
  <si>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</si>
  <si>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</si>
  <si>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</si>
  <si>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</si>
  <si>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</si>
  <si>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</si>
  <si>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</si>
  <si>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</si>
  <si>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</si>
  <si>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</si>
  <si>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</si>
  <si>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</si>
  <si>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</si>
  <si>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</si>
  <si>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</si>
  <si>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</si>
  <si>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</si>
  <si>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</si>
  <si>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</si>
  <si>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</si>
  <si>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</si>
  <si>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</si>
  <si>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</si>
  <si>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</si>
  <si>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</si>
  <si>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</si>
  <si>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</si>
  <si>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</si>
  <si>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</si>
  <si>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</si>
  <si>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</si>
  <si>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</si>
  <si>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</si>
  <si>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</si>
  <si>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</si>
  <si>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</si>
  <si>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</si>
  <si>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</si>
  <si>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</si>
  <si>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</si>
  <si>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</si>
  <si>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</si>
  <si>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</si>
  <si>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</si>
  <si>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</si>
  <si>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</si>
  <si>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</si>
  <si>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</si>
  <si>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</si>
  <si>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</si>
  <si>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</si>
  <si>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</si>
  <si>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</si>
  <si>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</si>
  <si>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</si>
  <si>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</si>
  <si>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</si>
  <si>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</si>
  <si>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</si>
  <si>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</si>
  <si>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</si>
  <si>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</si>
  <si>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</si>
  <si>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</si>
  <si>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</si>
  <si>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</si>
  <si>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</si>
  <si>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</si>
  <si>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</si>
  <si>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</si>
  <si>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</si>
  <si>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</si>
  <si>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</si>
  <si>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</si>
  <si>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</si>
  <si>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</si>
  <si>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</si>
  <si>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</si>
  <si>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</si>
  <si>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</si>
  <si>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</si>
  <si>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</si>
  <si>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</si>
  <si>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</si>
  <si>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</si>
  <si>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</si>
  <si>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</si>
  <si>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</si>
  <si>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</si>
  <si>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</si>
  <si>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</si>
  <si>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</si>
  <si>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</si>
  <si>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</si>
  <si>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</si>
  <si>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</si>
  <si>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</si>
  <si>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</si>
  <si>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</si>
  <si>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</si>
  <si>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</si>
  <si>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</si>
  <si>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</si>
  <si>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</si>
  <si>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</si>
  <si>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</si>
  <si>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</si>
  <si>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</si>
  <si>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</si>
  <si>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</si>
  <si>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</si>
  <si>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</si>
  <si>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</si>
  <si>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</si>
  <si>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</si>
  <si>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</si>
  <si>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</si>
  <si>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</si>
  <si>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</si>
  <si>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</si>
  <si>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</si>
  <si>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</si>
  <si>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</si>
  <si>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</si>
  <si>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</si>
  <si>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</si>
  <si>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</si>
  <si>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</si>
  <si>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</si>
  <si>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</si>
  <si>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</si>
  <si>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</si>
  <si>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</si>
  <si>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</si>
  <si>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</si>
  <si>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</si>
  <si>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</si>
  <si>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</si>
  <si>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</si>
  <si>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</si>
  <si>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</si>
  <si>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</si>
  <si>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</si>
  <si>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</si>
  <si>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</si>
  <si>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</si>
  <si>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</si>
  <si>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</si>
  <si>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</si>
  <si>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</si>
  <si>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</si>
  <si>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</si>
  <si>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</si>
  <si>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</si>
  <si>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</si>
  <si>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</si>
  <si>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</si>
  <si>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</si>
  <si>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</si>
  <si>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</si>
  <si>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</si>
  <si>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</si>
  <si>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</si>
  <si>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</si>
  <si>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</si>
  <si>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</si>
  <si>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</si>
  <si>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</si>
  <si>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</si>
  <si>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</si>
  <si>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</si>
  <si>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</si>
  <si>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</si>
  <si>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</si>
  <si>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</si>
  <si>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</si>
  <si>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</si>
  <si>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</si>
  <si>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</si>
  <si>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</si>
  <si>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</si>
  <si>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</si>
  <si>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</si>
  <si>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</si>
  <si>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</si>
  <si>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</si>
  <si>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</si>
  <si>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</si>
  <si>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</si>
  <si>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</si>
  <si>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</si>
  <si>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</si>
  <si>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</si>
  <si>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</si>
  <si>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</si>
  <si>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</si>
  <si>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</si>
  <si>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</si>
  <si>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</si>
  <si>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</si>
  <si>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</si>
  <si>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</si>
  <si>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</si>
  <si>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</si>
  <si>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</si>
  <si>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</si>
  <si>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</si>
  <si>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</si>
  <si>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</si>
  <si>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</si>
  <si>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</si>
  <si>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</si>
  <si>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</si>
  <si>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</si>
  <si>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</si>
  <si>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</si>
  <si>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</si>
  <si>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</si>
  <si>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</si>
  <si>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</si>
  <si>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</si>
  <si>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</si>
  <si>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</si>
  <si>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</si>
  <si>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</si>
  <si>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</si>
  <si>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</si>
  <si>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</si>
  <si>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</si>
  <si>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</si>
  <si>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</si>
  <si>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</si>
  <si>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</si>
  <si>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</si>
  <si>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</si>
  <si>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</si>
  <si>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</si>
  <si>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</si>
  <si>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</si>
  <si>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</si>
  <si>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</si>
  <si>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</si>
  <si>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</si>
  <si>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</si>
  <si>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</si>
  <si>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</si>
  <si>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</si>
  <si>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</si>
  <si>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</si>
  <si>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</si>
  <si>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</si>
  <si>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</si>
  <si>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</si>
  <si>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</si>
  <si>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</si>
  <si>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</si>
  <si>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</si>
  <si>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</si>
  <si>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</si>
  <si>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</si>
  <si>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</si>
  <si>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</si>
  <si>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</si>
  <si>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</si>
  <si>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</si>
  <si>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</si>
  <si>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</si>
  <si>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</si>
  <si>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</si>
  <si>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</si>
  <si>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</si>
  <si>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</si>
  <si>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</si>
  <si>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</si>
  <si>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</si>
  <si>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</si>
  <si>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</si>
  <si>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</si>
  <si>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</si>
  <si>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</si>
  <si>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</si>
  <si>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</si>
  <si>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</si>
  <si>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</si>
  <si>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</si>
  <si>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</si>
  <si>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</si>
  <si>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</si>
  <si>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</si>
  <si>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</si>
  <si>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</si>
  <si>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</si>
  <si>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</si>
  <si>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</si>
  <si>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</si>
  <si>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</si>
  <si>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</si>
  <si>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</si>
  <si>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</si>
  <si>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</si>
  <si>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</si>
  <si>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</si>
  <si>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</si>
  <si>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</si>
  <si>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</si>
  <si>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</si>
  <si>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</si>
  <si>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</si>
  <si>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</si>
  <si>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</si>
  <si>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</si>
  <si>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</si>
  <si>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</si>
  <si>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</si>
  <si>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</si>
  <si>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</si>
  <si>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</si>
  <si>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</si>
  <si>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</si>
  <si>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</si>
  <si>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</si>
  <si>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</si>
  <si>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</si>
  <si>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</si>
  <si>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</si>
  <si>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</si>
  <si>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</si>
  <si>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</si>
  <si>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</si>
  <si>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</si>
  <si>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</si>
  <si>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</si>
  <si>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</si>
  <si>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</si>
  <si>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</si>
  <si>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</si>
  <si>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</si>
  <si>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</si>
  <si>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</si>
  <si>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</si>
  <si>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</si>
  <si>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</si>
  <si>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</si>
  <si>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</si>
  <si>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</si>
  <si>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</si>
  <si>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</si>
  <si>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</si>
  <si>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</si>
  <si>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</si>
  <si>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</si>
  <si>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</si>
  <si>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</si>
  <si>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</si>
  <si>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</si>
  <si>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</si>
  <si>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</si>
  <si>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</si>
  <si>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</si>
  <si>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</si>
  <si>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</si>
  <si>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</si>
  <si>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</si>
  <si>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</si>
  <si>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</si>
  <si>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</si>
  <si>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</si>
  <si>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</si>
  <si>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</si>
  <si>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</si>
  <si>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</si>
  <si>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</si>
  <si>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</si>
  <si>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</si>
  <si>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</si>
  <si>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</si>
  <si>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</si>
  <si>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</si>
  <si>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</si>
  <si>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</si>
  <si>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</si>
  <si>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</si>
  <si>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</si>
  <si>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</si>
  <si>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</si>
  <si>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</si>
  <si>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</si>
  <si>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</si>
  <si>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</si>
  <si>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</si>
  <si>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</si>
  <si>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</si>
  <si>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</si>
  <si>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</si>
  <si>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</si>
  <si>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</si>
  <si>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</si>
  <si>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</si>
  <si>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</si>
  <si>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</si>
  <si>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</si>
  <si>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</si>
  <si>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</si>
  <si>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</si>
  <si>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</si>
  <si>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</si>
  <si>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</si>
  <si>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</si>
  <si>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</si>
  <si>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</si>
  <si>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</si>
  <si>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</si>
  <si>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</si>
  <si>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</si>
  <si>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</si>
  <si>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</si>
  <si>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</si>
  <si>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</si>
  <si>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</si>
  <si>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</si>
  <si>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</si>
  <si>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</si>
  <si>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</si>
  <si>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</si>
  <si>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</si>
  <si>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</si>
  <si>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</si>
  <si>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</si>
  <si>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</si>
  <si>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</si>
  <si>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</si>
  <si>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</si>
  <si>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</si>
  <si>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</si>
  <si>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</si>
  <si>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</si>
  <si>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</si>
  <si>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</si>
  <si>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</si>
  <si>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</si>
  <si>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</si>
  <si>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</si>
  <si>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</si>
  <si>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</si>
  <si>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</si>
  <si>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</si>
  <si>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</si>
  <si>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</si>
  <si>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</si>
  <si>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</si>
  <si>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</si>
  <si>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</si>
  <si>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</si>
  <si>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</si>
  <si>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</si>
  <si>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</si>
  <si>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</si>
  <si>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</si>
  <si>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</si>
  <si>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</si>
  <si>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</si>
  <si>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</si>
  <si>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</si>
  <si>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</si>
  <si>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</si>
  <si>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</si>
  <si>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</si>
  <si>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</si>
  <si>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</si>
  <si>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</si>
  <si>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</si>
  <si>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</si>
  <si>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</si>
  <si>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</si>
  <si>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</si>
  <si>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</si>
  <si>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</si>
  <si>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</si>
  <si>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</si>
  <si>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</si>
  <si>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</si>
  <si>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</si>
  <si>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</si>
  <si>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</si>
  <si>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</si>
  <si>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</si>
  <si>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</si>
  <si>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</si>
  <si>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</si>
  <si>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</si>
  <si>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</si>
  <si>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</si>
  <si>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</si>
  <si>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</si>
  <si>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</si>
  <si>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</si>
  <si>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</si>
  <si>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</si>
  <si>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</si>
  <si>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</si>
  <si>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</si>
  <si>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</si>
  <si>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</si>
  <si>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</si>
  <si>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</si>
  <si>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</si>
  <si>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</si>
  <si>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</si>
  <si>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</si>
  <si>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</si>
  <si>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</si>
  <si>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</si>
  <si>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</si>
  <si>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</si>
  <si>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</si>
  <si>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</si>
  <si>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</si>
  <si>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</si>
  <si>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</si>
  <si>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</si>
  <si>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</si>
  <si>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</si>
  <si>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</si>
  <si>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</si>
  <si>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</si>
  <si>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</si>
  <si>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</si>
  <si>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</si>
  <si>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</si>
  <si>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</si>
  <si>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</si>
  <si>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</si>
  <si>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</si>
  <si>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</si>
  <si>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</si>
  <si>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</si>
  <si>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</si>
  <si>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</si>
  <si>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</si>
  <si>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</si>
  <si>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</si>
  <si>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</si>
  <si>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</si>
  <si>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</si>
  <si>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</si>
  <si>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</si>
  <si>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</si>
  <si>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</si>
  <si>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</si>
  <si>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</si>
  <si>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</si>
  <si>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</si>
  <si>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</si>
  <si>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</si>
  <si>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</si>
  <si>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</si>
  <si>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</si>
  <si>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</si>
  <si>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</si>
  <si>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</si>
  <si>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</si>
  <si>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</si>
  <si>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</si>
  <si>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</si>
  <si>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</si>
  <si>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</si>
  <si>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</si>
  <si>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</si>
  <si>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</si>
  <si>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</si>
  <si>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</si>
  <si>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</si>
  <si>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</si>
  <si>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</si>
  <si>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</si>
  <si>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</si>
  <si>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</si>
  <si>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</si>
  <si>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</si>
  <si>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</si>
  <si>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</si>
  <si>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</si>
  <si>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</si>
  <si>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</si>
  <si>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</si>
  <si>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</si>
  <si>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</si>
  <si>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</si>
  <si>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</si>
  <si>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</si>
  <si>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</si>
  <si>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</si>
  <si>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</si>
  <si>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</si>
  <si>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</si>
  <si>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</si>
  <si>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</si>
  <si>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</si>
  <si>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</si>
  <si>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</si>
  <si>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</si>
  <si>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</si>
  <si>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</si>
  <si>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</si>
  <si>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</si>
  <si>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</si>
  <si>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</si>
  <si>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</si>
  <si>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</si>
  <si>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</si>
  <si>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</si>
  <si>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</si>
  <si>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</si>
  <si>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</si>
  <si>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</si>
  <si>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</si>
  <si>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</si>
  <si>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</si>
  <si>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</si>
  <si>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</si>
  <si>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</si>
  <si>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</si>
  <si>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</si>
  <si>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</si>
  <si>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</si>
  <si>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</si>
  <si>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</si>
  <si>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</si>
  <si>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</si>
  <si>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</si>
  <si>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</si>
  <si>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</si>
  <si>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</si>
  <si>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</si>
  <si>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</si>
  <si>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</si>
  <si>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</si>
  <si>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</si>
  <si>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</si>
  <si>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</si>
  <si>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</si>
  <si>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</si>
  <si>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</si>
  <si>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</si>
  <si>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</si>
  <si>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</si>
  <si>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</si>
  <si>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</si>
  <si>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</si>
  <si>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</si>
  <si>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</si>
  <si>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</si>
  <si>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</si>
  <si>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</si>
  <si>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</si>
  <si>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</si>
  <si>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</si>
  <si>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</si>
  <si>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</si>
  <si>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</si>
  <si>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</si>
  <si>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</si>
  <si>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</si>
  <si>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</si>
  <si>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</si>
  <si>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</si>
  <si>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</si>
  <si>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</si>
  <si>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</si>
  <si>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</si>
  <si>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</si>
  <si>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</si>
  <si>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</si>
  <si>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</si>
  <si>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</si>
  <si>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</si>
  <si>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</si>
  <si>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</si>
  <si>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</si>
  <si>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</si>
  <si>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</si>
  <si>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</si>
  <si>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</si>
  <si>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</si>
  <si>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</si>
  <si>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</si>
  <si>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</si>
  <si>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</si>
  <si>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</si>
  <si>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</si>
  <si>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</si>
  <si>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</si>
  <si>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</si>
  <si>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</si>
  <si>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</si>
  <si>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</si>
  <si>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</si>
  <si>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</si>
  <si>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</si>
  <si>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</si>
  <si>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</si>
  <si>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</si>
  <si>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</si>
  <si>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</si>
  <si>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</si>
  <si>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</si>
  <si>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</si>
  <si>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</si>
  <si>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</si>
  <si>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</si>
  <si>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</si>
  <si>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</si>
  <si>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</si>
  <si>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</si>
  <si>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</si>
  <si>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</si>
  <si>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</si>
  <si>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</si>
  <si>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</si>
  <si>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</si>
  <si>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</si>
  <si>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</si>
  <si>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</si>
  <si>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</si>
  <si>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</si>
  <si>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</si>
  <si>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</si>
  <si>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</si>
  <si>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</si>
  <si>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</si>
  <si>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</si>
  <si>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</si>
  <si>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</si>
  <si>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</si>
  <si>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</si>
  <si>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</si>
  <si>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</si>
  <si>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</si>
  <si>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</si>
  <si>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</si>
  <si>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</si>
  <si>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</si>
  <si>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</si>
  <si>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</si>
  <si>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</si>
  <si>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</si>
  <si>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</si>
  <si>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</si>
  <si>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</si>
  <si>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</si>
  <si>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</si>
  <si>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</si>
  <si>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</si>
  <si>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</si>
  <si>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</si>
  <si>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</si>
  <si>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</si>
  <si>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</si>
  <si>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</si>
  <si>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</si>
  <si>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</si>
  <si>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</si>
  <si>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</si>
  <si>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</si>
  <si>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</si>
  <si>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</si>
  <si>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</si>
  <si>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</si>
  <si>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</si>
  <si>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</si>
  <si>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</si>
  <si>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</si>
  <si>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</si>
  <si>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</si>
  <si>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</si>
  <si>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</si>
  <si>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</si>
  <si>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</si>
  <si>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</si>
  <si>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</si>
  <si>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</si>
  <si>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</si>
  <si>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</si>
  <si>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</si>
  <si>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</si>
  <si>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</si>
  <si>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</si>
  <si>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</si>
  <si>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</si>
  <si>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</si>
  <si>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</si>
  <si>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</si>
  <si>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</si>
  <si>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</si>
  <si>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</si>
  <si>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</si>
  <si>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</si>
  <si>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</si>
  <si>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</si>
  <si>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</si>
  <si>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</si>
  <si>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</si>
  <si>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</si>
  <si>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</si>
  <si>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</si>
  <si>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</si>
  <si>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</si>
  <si>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</si>
  <si>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</si>
  <si>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</si>
  <si>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</si>
  <si>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</si>
  <si>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</si>
  <si>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</si>
  <si>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</si>
  <si>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</si>
  <si>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</si>
  <si>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</si>
  <si>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</si>
  <si>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</si>
  <si>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</si>
  <si>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</si>
  <si>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</si>
  <si>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</si>
  <si>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</si>
  <si>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</si>
  <si>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</si>
  <si>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</si>
  <si>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</si>
  <si>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</si>
  <si>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</si>
  <si>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</si>
  <si>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</si>
  <si>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</si>
  <si>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</si>
  <si>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</si>
  <si>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</si>
  <si>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</si>
  <si>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</si>
  <si>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</si>
  <si>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</si>
  <si>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</si>
  <si>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</si>
  <si>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</si>
  <si>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</si>
  <si>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</si>
  <si>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</si>
  <si>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</si>
  <si>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</si>
  <si>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</si>
  <si>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</si>
  <si>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</si>
  <si>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</si>
  <si>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</si>
  <si>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</si>
  <si>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</si>
  <si>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</si>
  <si>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</si>
  <si>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</si>
  <si>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</si>
  <si>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</si>
  <si>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</si>
  <si>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</si>
  <si>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</si>
  <si>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</si>
  <si>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</si>
  <si>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</si>
  <si>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</si>
  <si>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</si>
  <si>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</si>
  <si>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</si>
  <si>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</si>
  <si>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</si>
  <si>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</si>
  <si>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</si>
  <si>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</si>
  <si>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</si>
  <si>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</si>
  <si>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</si>
  <si>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</si>
  <si>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</si>
  <si>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</si>
  <si>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</si>
  <si>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</si>
  <si>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</si>
  <si>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</si>
  <si>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</si>
  <si>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</si>
  <si>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</si>
  <si>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</si>
  <si>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</si>
  <si>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</si>
  <si>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</si>
  <si>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</si>
  <si>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</si>
  <si>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</si>
  <si>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</si>
  <si>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</si>
  <si>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</si>
  <si>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</si>
  <si>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</si>
  <si>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</si>
  <si>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</si>
  <si>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</si>
  <si>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</si>
  <si>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</si>
  <si>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</si>
  <si>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</si>
  <si>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</si>
  <si>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</si>
  <si>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</si>
  <si>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</si>
  <si>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</si>
  <si>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</si>
  <si>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</si>
  <si>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</si>
  <si>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</si>
  <si>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</si>
  <si>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</si>
  <si>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</si>
  <si>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</si>
  <si>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</si>
  <si>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</si>
  <si>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</si>
  <si>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</si>
  <si>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</si>
  <si>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</si>
  <si>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</si>
  <si>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</si>
  <si>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</si>
  <si>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</si>
  <si>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</si>
  <si>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</si>
  <si>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</si>
  <si>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</si>
  <si>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</si>
  <si>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</si>
  <si>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</si>
  <si>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</si>
  <si>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</si>
  <si>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</si>
  <si>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</si>
  <si>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</si>
  <si>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</si>
  <si>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</si>
  <si>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</si>
  <si>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</si>
  <si>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</si>
  <si>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</si>
  <si>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</si>
  <si>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</si>
  <si>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</si>
  <si>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</si>
  <si>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</si>
  <si>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</si>
  <si>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</si>
  <si>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</si>
  <si>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</si>
  <si>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</si>
  <si>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</si>
  <si>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</si>
  <si>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</si>
  <si>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</si>
  <si>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</si>
  <si>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</si>
  <si>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</si>
  <si>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</si>
  <si>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</si>
  <si>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</si>
  <si>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</si>
  <si>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</si>
  <si>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</si>
  <si>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</si>
  <si>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</si>
  <si>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</si>
  <si>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</si>
  <si>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</si>
  <si>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</si>
  <si>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</si>
  <si>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</si>
  <si>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</si>
  <si>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</si>
  <si>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</si>
  <si>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</si>
  <si>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</si>
  <si>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</si>
  <si>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</si>
  <si>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</si>
  <si>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</si>
  <si>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</si>
  <si>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</si>
  <si>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</si>
  <si>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</si>
  <si>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</si>
  <si>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</si>
  <si>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</si>
  <si>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</si>
  <si>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</si>
  <si>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</si>
  <si>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</si>
  <si>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</si>
  <si>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</si>
  <si>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</si>
  <si>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</si>
  <si>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</si>
  <si>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</si>
  <si>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</si>
  <si>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</si>
  <si>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</si>
  <si>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</si>
  <si>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</si>
  <si>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</si>
  <si>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</si>
  <si>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</si>
  <si>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</si>
  <si>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</si>
  <si>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</si>
  <si>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</si>
  <si>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</si>
  <si>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</si>
  <si>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</si>
  <si>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</si>
  <si>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</si>
  <si>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</si>
  <si>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</si>
  <si>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</si>
  <si>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</si>
  <si>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</si>
  <si>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</si>
  <si>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</si>
  <si>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</si>
  <si>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</si>
  <si>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</si>
  <si>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</si>
  <si>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</si>
  <si>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</si>
  <si>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</si>
  <si>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</si>
  <si>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</si>
  <si>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</si>
  <si>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</si>
  <si>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</si>
  <si>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</si>
  <si>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</si>
  <si>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</si>
  <si>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</si>
  <si>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</si>
  <si>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</si>
  <si>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</si>
  <si>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</si>
  <si>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</si>
  <si>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</si>
  <si>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</si>
  <si>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</si>
  <si>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</si>
  <si>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</si>
  <si>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</si>
  <si>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</si>
  <si>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</si>
  <si>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</si>
  <si>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</si>
  <si>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</si>
  <si>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</si>
  <si>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</si>
  <si>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</si>
  <si>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</si>
  <si>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</si>
  <si>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</si>
  <si>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</si>
  <si>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</si>
  <si>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</si>
  <si>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</si>
  <si>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</si>
  <si>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</si>
  <si>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</si>
  <si>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</si>
  <si>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</si>
  <si>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</si>
  <si>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</si>
  <si>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</si>
  <si>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</si>
  <si>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</si>
  <si>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</si>
  <si>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</si>
  <si>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</si>
  <si>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</si>
  <si>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</si>
  <si>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</si>
  <si>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</si>
  <si>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</si>
  <si>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</si>
  <si>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</si>
  <si>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</si>
  <si>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</si>
  <si>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</si>
  <si>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</si>
  <si>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</si>
  <si>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</si>
  <si>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</si>
  <si>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</si>
  <si>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</si>
  <si>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</si>
  <si>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</si>
  <si>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</si>
  <si>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</si>
  <si>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</si>
  <si>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</si>
  <si>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</si>
  <si>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</si>
  <si>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</si>
  <si>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</si>
  <si>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</si>
  <si>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</si>
  <si>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</si>
  <si>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</si>
  <si>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</si>
  <si>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</si>
  <si>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</si>
  <si>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</si>
  <si>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</si>
  <si>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</si>
  <si>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</si>
  <si>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</si>
  <si>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</si>
  <si>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</si>
  <si>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</si>
  <si>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</si>
  <si>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</si>
  <si>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</si>
  <si>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</si>
  <si>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</si>
  <si>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</si>
  <si>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</si>
  <si>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</si>
  <si>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</si>
  <si>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</si>
  <si>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</si>
  <si>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</si>
  <si>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</si>
  <si>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</si>
  <si>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</si>
  <si>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</si>
  <si>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</si>
  <si>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</si>
  <si>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</si>
  <si>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</si>
  <si>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</si>
  <si>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</si>
  <si>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</si>
  <si>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</si>
  <si>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</si>
  <si>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</si>
  <si>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</si>
  <si>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</si>
  <si>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</si>
  <si>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</si>
  <si>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</si>
  <si>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</si>
  <si>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</si>
  <si>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</si>
  <si>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</si>
  <si>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</si>
  <si>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</si>
  <si>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</si>
  <si>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</si>
  <si>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</si>
  <si>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</si>
  <si>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</si>
  <si>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</si>
  <si>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</si>
  <si>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</si>
  <si>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</si>
  <si>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</si>
  <si>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</si>
  <si>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</si>
  <si>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</si>
  <si>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</si>
  <si>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</si>
  <si>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</si>
  <si>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</si>
  <si>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</si>
  <si>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</si>
  <si>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</si>
  <si>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</si>
  <si>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</si>
  <si>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</si>
  <si>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</si>
  <si>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</si>
  <si>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</si>
  <si>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</si>
  <si>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</si>
  <si>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</si>
  <si>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</si>
  <si>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</si>
  <si>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</si>
  <si>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</si>
  <si>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</si>
  <si>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</si>
  <si>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</si>
  <si>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</si>
  <si>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</si>
  <si>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</si>
  <si>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</si>
  <si>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</si>
  <si>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</si>
  <si>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</si>
  <si>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</si>
  <si>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</si>
  <si>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</si>
  <si>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</si>
  <si>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</si>
  <si>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</si>
  <si>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</si>
  <si>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</si>
  <si>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</si>
  <si>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</si>
  <si>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</si>
  <si>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</si>
  <si>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</si>
  <si>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</si>
  <si>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</si>
  <si>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</si>
  <si>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</si>
  <si>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</si>
  <si>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</si>
  <si>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</si>
  <si>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</si>
  <si>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</si>
  <si>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</si>
  <si>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</si>
  <si>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</si>
  <si>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</si>
  <si>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</si>
  <si>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</si>
  <si>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</si>
  <si>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</si>
  <si>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</si>
  <si>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</si>
  <si>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</si>
  <si>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</si>
  <si>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</si>
  <si>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</si>
  <si>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</si>
  <si>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</si>
  <si>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</si>
  <si>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</si>
  <si>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</si>
  <si>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</si>
  <si>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</si>
  <si>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</si>
  <si>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</si>
  <si>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</si>
  <si>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</si>
  <si>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</si>
  <si>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</si>
  <si>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</si>
  <si>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</si>
  <si>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</si>
  <si>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</si>
  <si>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</si>
  <si>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</si>
  <si>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</si>
  <si>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</si>
  <si>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</si>
  <si>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</si>
  <si>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</si>
  <si>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</si>
  <si>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</si>
  <si>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</si>
  <si>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</si>
  <si>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</si>
  <si>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</si>
  <si>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</si>
  <si>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</si>
  <si>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</si>
  <si>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</si>
  <si>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</si>
  <si>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</si>
  <si>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</si>
  <si>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</si>
  <si>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</si>
  <si>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</si>
  <si>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</si>
  <si>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</si>
  <si>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</si>
  <si>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</si>
  <si>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</si>
  <si>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</si>
  <si>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</si>
  <si>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</si>
  <si>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</si>
  <si>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</si>
  <si>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</si>
  <si>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</si>
  <si>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</si>
  <si>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</si>
  <si>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</si>
  <si>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</si>
  <si>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</si>
  <si>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</si>
  <si>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</si>
  <si>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</si>
  <si>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</si>
  <si>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</si>
  <si>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</si>
  <si>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</si>
  <si>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</si>
  <si>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</si>
  <si>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</si>
  <si>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</si>
  <si>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</si>
  <si>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</si>
  <si>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</si>
  <si>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</si>
  <si>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</si>
  <si>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</si>
  <si>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</si>
  <si>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</si>
  <si>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</si>
  <si>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</si>
  <si>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</si>
  <si>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</si>
  <si>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</si>
  <si>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</si>
  <si>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</si>
  <si>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</si>
  <si>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</si>
  <si>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</si>
  <si>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</si>
  <si>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</si>
  <si>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</si>
  <si>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</si>
  <si>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</si>
  <si>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</si>
  <si>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</si>
  <si>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</si>
  <si>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</si>
  <si>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</si>
  <si>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</si>
  <si>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</si>
  <si>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</si>
  <si>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</si>
  <si>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</si>
  <si>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</si>
  <si>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</si>
  <si>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</si>
  <si>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</si>
  <si>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</si>
  <si>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</si>
  <si>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</si>
  <si>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</si>
  <si>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</si>
  <si>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</si>
  <si>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</si>
  <si>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</si>
  <si>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</si>
  <si>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</si>
  <si>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</si>
  <si>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</si>
  <si>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</si>
  <si>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</si>
  <si>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</si>
  <si>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</si>
  <si>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</si>
  <si>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</si>
  <si>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</si>
  <si>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</si>
  <si>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</si>
  <si>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</si>
  <si>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</si>
  <si>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</si>
  <si>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</si>
  <si>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</si>
  <si>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</si>
  <si>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</si>
  <si>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</si>
  <si>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</si>
  <si>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</si>
  <si>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</si>
  <si>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</si>
  <si>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</si>
  <si>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</si>
  <si>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</si>
  <si>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</si>
  <si>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</si>
  <si>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</si>
  <si>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</si>
  <si>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</si>
  <si>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</si>
  <si>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</si>
  <si>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</si>
  <si>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</si>
  <si>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</si>
  <si>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</si>
  <si>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</si>
  <si>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</si>
  <si>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</si>
  <si>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</si>
  <si>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</si>
  <si>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</si>
  <si>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</si>
  <si>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</si>
  <si>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</si>
  <si>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</si>
  <si>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</si>
  <si>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</si>
  <si>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</si>
  <si>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</si>
  <si>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</si>
  <si>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</si>
  <si>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</si>
  <si>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</si>
  <si>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</si>
  <si>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</si>
  <si>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</si>
  <si>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</si>
  <si>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</si>
  <si>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</si>
  <si>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</si>
  <si>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</si>
  <si>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</si>
  <si>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</si>
  <si>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</si>
  <si>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</si>
  <si>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</si>
  <si>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</si>
  <si>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</si>
  <si>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</si>
  <si>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</si>
  <si>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</si>
  <si>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</si>
  <si>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</si>
  <si>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</si>
  <si>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</si>
  <si>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</si>
  <si>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</si>
  <si>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</si>
  <si>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</si>
  <si>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</si>
  <si>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</si>
  <si>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</si>
  <si>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</si>
  <si>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</si>
  <si>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</si>
  <si>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</si>
  <si>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</si>
  <si>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</si>
  <si>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</si>
  <si>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</si>
  <si>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</si>
  <si>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</si>
  <si>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</si>
  <si>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</si>
  <si>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</si>
  <si>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</si>
  <si>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</si>
  <si>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</si>
  <si>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</si>
  <si>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</si>
  <si>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</si>
  <si>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</si>
  <si>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</si>
  <si>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</si>
  <si>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</si>
  <si>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</si>
  <si>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</si>
  <si>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</si>
  <si>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</si>
  <si>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</si>
  <si>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</si>
  <si>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</si>
  <si>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</si>
  <si>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</si>
  <si>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</si>
  <si>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</si>
  <si>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</si>
  <si>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</si>
  <si>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</si>
  <si>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</si>
  <si>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</si>
  <si>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</si>
  <si>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</si>
  <si>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</si>
  <si>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</si>
  <si>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</si>
  <si>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</si>
  <si>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</si>
  <si>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</si>
  <si>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</si>
  <si>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</si>
  <si>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</si>
  <si>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</si>
  <si>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</si>
  <si>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</si>
  <si>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</si>
  <si>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</si>
  <si>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</si>
  <si>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</si>
  <si>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</si>
  <si>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</si>
  <si>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</si>
  <si>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</si>
  <si>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</si>
  <si>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</si>
  <si>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</si>
  <si>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</si>
  <si>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</si>
  <si>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</si>
  <si>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</si>
  <si>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</si>
  <si>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</si>
  <si>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</si>
  <si>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</si>
  <si>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</si>
  <si>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</si>
  <si>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</si>
  <si>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</si>
  <si>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</si>
  <si>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</si>
  <si>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</si>
  <si>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</si>
  <si>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</si>
  <si>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</si>
  <si>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</si>
  <si>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</si>
  <si>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</si>
  <si>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</si>
  <si>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</si>
  <si>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</si>
  <si>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</si>
  <si>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</si>
  <si>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</si>
  <si>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</si>
  <si>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</si>
  <si>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</si>
  <si>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</si>
  <si>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</si>
  <si>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</si>
  <si>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</si>
  <si>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</si>
  <si>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</si>
  <si>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</si>
  <si>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</si>
  <si>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</si>
  <si>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</si>
  <si>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</si>
  <si>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</si>
  <si>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</si>
  <si>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</si>
  <si>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</si>
  <si>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</si>
  <si>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</si>
  <si>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</si>
  <si>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</si>
  <si>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</si>
  <si>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</si>
  <si>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</si>
  <si>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</si>
  <si>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</si>
  <si>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</si>
  <si>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</si>
  <si>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</si>
  <si>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</si>
  <si>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</si>
  <si>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</si>
  <si>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</si>
  <si>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</si>
  <si>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</si>
  <si>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</si>
  <si>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</si>
  <si>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</si>
  <si>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</si>
  <si>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</si>
  <si>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</si>
  <si>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</si>
  <si>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</si>
  <si>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</si>
  <si>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</si>
  <si>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</si>
  <si>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</si>
  <si>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</si>
  <si>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</si>
  <si>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</si>
  <si>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</si>
  <si>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</si>
  <si>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</si>
  <si>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</si>
  <si>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</si>
  <si>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</si>
  <si>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</si>
  <si>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</si>
  <si>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</si>
  <si>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</si>
  <si>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</si>
  <si>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</si>
  <si>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</si>
  <si>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</si>
  <si>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</si>
  <si>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</si>
  <si>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</si>
  <si>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</si>
  <si>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</si>
  <si>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</si>
  <si>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</si>
  <si>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</si>
  <si>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</si>
  <si>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</si>
  <si>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</si>
  <si>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</si>
  <si>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</si>
  <si>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</si>
  <si>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</si>
  <si>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</si>
  <si>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</si>
  <si>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</si>
  <si>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</si>
  <si>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</si>
  <si>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</si>
  <si>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</si>
  <si>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</si>
  <si>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</si>
  <si>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</si>
  <si>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</si>
  <si>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</si>
  <si>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</si>
  <si>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</si>
  <si>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</si>
  <si>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</si>
  <si>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</si>
  <si>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</si>
  <si>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</si>
  <si>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</si>
  <si>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</si>
  <si>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</si>
  <si>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</si>
  <si>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</si>
  <si>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</si>
  <si>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</si>
  <si>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</si>
  <si>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</si>
  <si>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</si>
  <si>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</si>
  <si>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</si>
  <si>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</si>
  <si>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</si>
  <si>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</si>
  <si>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</si>
  <si>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</si>
  <si>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</si>
  <si>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</si>
  <si>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</si>
  <si>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</si>
  <si>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</si>
  <si>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</si>
  <si>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</si>
  <si>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</si>
  <si>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</si>
  <si>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</si>
  <si>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</si>
  <si>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</si>
  <si>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</si>
  <si>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</si>
  <si>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</si>
  <si>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</si>
  <si>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</si>
  <si>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</si>
  <si>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</si>
  <si>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</si>
  <si>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</si>
  <si>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</si>
  <si>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</si>
  <si>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</si>
  <si>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</si>
  <si>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</si>
  <si>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</si>
  <si>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</si>
  <si>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</si>
  <si>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</si>
  <si>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</si>
  <si>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</si>
  <si>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</si>
  <si>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</si>
  <si>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</si>
  <si>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</si>
  <si>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</si>
  <si>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</si>
  <si>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</si>
  <si>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</si>
  <si>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</si>
  <si>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</si>
  <si>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</si>
  <si>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</si>
  <si>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</si>
  <si>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</si>
  <si>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</si>
  <si>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</si>
  <si>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</si>
  <si>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</si>
  <si>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</si>
  <si>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</si>
  <si>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</si>
  <si>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</si>
  <si>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</si>
  <si>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</si>
  <si>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</si>
  <si>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</si>
  <si>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</si>
  <si>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</si>
  <si>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</si>
  <si>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</si>
  <si>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</si>
  <si>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</si>
  <si>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</si>
  <si>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</si>
  <si>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</si>
  <si>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</si>
  <si>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</si>
  <si>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</si>
  <si>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</si>
  <si>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</si>
  <si>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</si>
  <si>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</si>
  <si>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</si>
  <si>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</si>
  <si>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</si>
  <si>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</si>
  <si>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</si>
  <si>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</si>
  <si>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</si>
  <si>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</si>
  <si>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</si>
  <si>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</si>
  <si>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</si>
  <si>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</si>
  <si>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</si>
  <si>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</si>
  <si>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</si>
  <si>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</si>
  <si>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</si>
  <si>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</si>
  <si>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</si>
  <si>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</si>
  <si>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</si>
  <si>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</si>
  <si>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</si>
  <si>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</si>
  <si>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</si>
  <si>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</si>
  <si>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</si>
  <si>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</si>
  <si>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</si>
  <si>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</si>
  <si>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</si>
  <si>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</si>
  <si>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</si>
  <si>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</si>
  <si>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</si>
  <si>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</si>
  <si>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</si>
  <si>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</si>
  <si>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</si>
  <si>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</si>
  <si>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</si>
  <si>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</si>
  <si>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</si>
  <si>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</si>
  <si>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</si>
  <si>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</si>
  <si>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</si>
  <si>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</si>
  <si>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</si>
  <si>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</si>
  <si>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</si>
  <si>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</si>
  <si>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</si>
  <si>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</si>
  <si>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</si>
  <si>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</si>
  <si>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</si>
  <si>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</si>
  <si>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</si>
  <si>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</si>
  <si>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</si>
  <si>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</si>
  <si>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</si>
  <si>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</si>
  <si>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</si>
  <si>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</si>
  <si>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</si>
  <si>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</si>
  <si>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</si>
  <si>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</si>
  <si>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</si>
  <si>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</si>
  <si>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</si>
  <si>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</si>
  <si>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</si>
  <si>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</si>
  <si>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</si>
  <si>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</si>
  <si>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</si>
  <si>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</si>
  <si>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</si>
  <si>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</si>
  <si>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</si>
  <si>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</si>
  <si>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</si>
  <si>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</si>
  <si>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</si>
  <si>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</si>
  <si>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</si>
  <si>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</si>
  <si>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</si>
  <si>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</si>
  <si>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</si>
  <si>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</si>
  <si>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</si>
  <si>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</si>
  <si>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</si>
  <si>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</si>
  <si>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</si>
  <si>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</si>
  <si>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</si>
  <si>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</si>
  <si>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</si>
  <si>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</si>
  <si>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</si>
  <si>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</si>
  <si>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</si>
  <si>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</si>
  <si>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</si>
  <si>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</si>
  <si>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</si>
  <si>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</si>
  <si>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</si>
  <si>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</si>
  <si>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</si>
  <si>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</si>
  <si>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</si>
  <si>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</si>
  <si>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</si>
  <si>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</si>
  <si>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</si>
  <si>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</si>
  <si>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</si>
  <si>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</si>
  <si>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</si>
  <si>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</si>
  <si>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</si>
  <si>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</si>
  <si>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</si>
  <si>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</si>
  <si>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</si>
  <si>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</si>
  <si>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</si>
  <si>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</si>
  <si>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</si>
  <si>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</si>
  <si>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</si>
  <si>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</si>
  <si>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</si>
  <si>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</si>
  <si>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</si>
  <si>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</si>
  <si>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</si>
  <si>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</si>
  <si>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</si>
  <si>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</si>
  <si>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</si>
  <si>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</si>
  <si>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</si>
  <si>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</si>
  <si>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</si>
  <si>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</si>
  <si>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</si>
  <si>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</si>
  <si>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</si>
  <si>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</si>
  <si>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</si>
  <si>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</si>
  <si>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</si>
  <si>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</si>
  <si>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</si>
  <si>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</si>
  <si>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</si>
  <si>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</si>
  <si>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</si>
  <si>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</si>
  <si>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</si>
  <si>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</si>
  <si>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</si>
  <si>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</si>
  <si>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</si>
  <si>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</si>
  <si>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</si>
  <si>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</si>
  <si>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</si>
  <si>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</si>
  <si>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</si>
  <si>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</si>
  <si>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</si>
  <si>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</si>
  <si>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</si>
  <si>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</si>
  <si>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</si>
  <si>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</si>
  <si>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</si>
  <si>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</si>
  <si>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</si>
  <si>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</si>
  <si>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</si>
  <si>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</si>
  <si>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</si>
  <si>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</si>
  <si>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</si>
  <si>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</si>
  <si>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</si>
  <si>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</si>
  <si>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</si>
  <si>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</si>
  <si>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</si>
  <si>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</si>
  <si>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</si>
  <si>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</si>
  <si>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</si>
  <si>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</si>
  <si>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</si>
  <si>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</si>
  <si>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</si>
  <si>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</si>
  <si>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</si>
  <si>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</si>
  <si>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</si>
  <si>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</si>
  <si>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</si>
  <si>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</si>
  <si>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</si>
  <si>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</si>
  <si>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</si>
  <si>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</si>
  <si>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</si>
  <si>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</si>
  <si>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</si>
  <si>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</si>
  <si>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</si>
  <si>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</si>
  <si>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</si>
  <si>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</si>
  <si>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</si>
  <si>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</si>
  <si>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</si>
  <si>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</si>
  <si>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</si>
  <si>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</si>
  <si>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</si>
  <si>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</si>
  <si>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</si>
  <si>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</si>
  <si>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</si>
  <si>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</si>
  <si>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</si>
  <si>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</si>
  <si>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</si>
  <si>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</si>
  <si>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</si>
  <si>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</si>
  <si>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</si>
  <si>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</si>
  <si>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</si>
  <si>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</si>
  <si>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</si>
  <si>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</si>
  <si>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</si>
  <si>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</si>
  <si>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</si>
  <si>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</si>
  <si>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</si>
  <si>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</si>
  <si>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</si>
  <si>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</si>
  <si>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</si>
  <si>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</si>
  <si>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</si>
  <si>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</si>
  <si>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</si>
  <si>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</si>
  <si>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</si>
  <si>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</si>
  <si>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</si>
  <si>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</si>
  <si>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</si>
  <si>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</si>
  <si>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</si>
  <si>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</si>
  <si>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</si>
  <si>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</si>
  <si>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</si>
  <si>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</si>
  <si>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</si>
  <si>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</si>
  <si>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</si>
  <si>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</si>
  <si>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</si>
  <si>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</si>
  <si>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</si>
  <si>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</si>
  <si>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</si>
  <si>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</si>
  <si>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</si>
  <si>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</si>
  <si>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</si>
  <si>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</si>
  <si>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</si>
  <si>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</si>
  <si>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</si>
  <si>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</si>
  <si>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</si>
  <si>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</si>
  <si>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</si>
  <si>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</si>
  <si>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</si>
  <si>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</si>
  <si>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</si>
  <si>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</si>
  <si>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</si>
  <si>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</si>
  <si>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</si>
  <si>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</si>
  <si>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</si>
  <si>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</si>
  <si>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</si>
  <si>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</si>
  <si>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</si>
  <si>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</si>
  <si>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</si>
  <si>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</si>
  <si>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</si>
  <si>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</si>
  <si>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</si>
  <si>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</si>
  <si>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</si>
  <si>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</si>
  <si>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</si>
  <si>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</si>
  <si>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</si>
  <si>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</si>
  <si>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</si>
  <si>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</si>
  <si>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</si>
  <si>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</si>
  <si>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</si>
  <si>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</si>
  <si>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</si>
  <si>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</si>
  <si>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</si>
  <si>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</si>
  <si>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</si>
  <si>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</si>
  <si>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</si>
  <si>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</si>
  <si>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</si>
  <si>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</si>
  <si>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</si>
  <si>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</si>
  <si>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</si>
  <si>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</si>
  <si>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</si>
  <si>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</si>
  <si>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</si>
  <si>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</si>
  <si>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</si>
  <si>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</si>
  <si>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</si>
  <si>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</si>
  <si>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</si>
  <si>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</si>
  <si>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</si>
  <si>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</si>
  <si>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</si>
  <si>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</si>
  <si>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</si>
  <si>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</si>
  <si>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</si>
  <si>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</si>
  <si>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</si>
  <si>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</si>
  <si>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</si>
  <si>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</si>
  <si>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</si>
  <si>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</si>
  <si>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</si>
  <si>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</si>
  <si>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</si>
  <si>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</si>
  <si>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</si>
  <si>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</si>
  <si>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</si>
  <si>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</si>
  <si>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</si>
  <si>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</si>
  <si>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</si>
  <si>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</si>
  <si>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</si>
  <si>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</si>
  <si>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</si>
  <si>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</si>
  <si>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</si>
  <si>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</si>
  <si>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</si>
  <si>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</si>
  <si>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</si>
  <si>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</si>
  <si>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</si>
  <si>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</si>
  <si>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</si>
  <si>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</si>
  <si>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</si>
  <si>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</si>
  <si>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</si>
  <si>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</si>
  <si>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</si>
  <si>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</si>
  <si>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</si>
  <si>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</si>
  <si>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</si>
  <si>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</si>
  <si>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</si>
  <si>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</si>
  <si>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</si>
  <si>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</si>
  <si>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</si>
  <si>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</si>
  <si>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</si>
  <si>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</si>
  <si>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</si>
  <si>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</si>
  <si>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</si>
  <si>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</si>
  <si>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</si>
  <si>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</si>
  <si>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</si>
  <si>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</si>
  <si>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</si>
  <si>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</si>
  <si>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</si>
  <si>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</si>
  <si>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</si>
  <si>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</si>
  <si>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</si>
  <si>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</si>
  <si>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</si>
  <si>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</si>
  <si>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</si>
  <si>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</si>
  <si>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</si>
  <si>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</si>
  <si>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</si>
  <si>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</si>
  <si>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</si>
  <si>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</si>
  <si>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</si>
  <si>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</si>
  <si>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</si>
  <si>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</si>
  <si>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</si>
  <si>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</si>
  <si>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</si>
  <si>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</si>
  <si>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</si>
  <si>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</si>
  <si>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</si>
  <si>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</si>
  <si>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</si>
  <si>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</si>
  <si>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</si>
  <si>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</si>
  <si>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</si>
  <si>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</si>
  <si>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</si>
  <si>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</si>
  <si>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</si>
  <si>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</si>
  <si>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</si>
  <si>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</si>
  <si>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</si>
  <si>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</si>
  <si>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</si>
  <si>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</si>
  <si>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</si>
  <si>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</si>
  <si>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</si>
  <si>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</si>
  <si>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</si>
  <si>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</si>
  <si>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</si>
  <si>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</si>
  <si>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</si>
  <si>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</si>
  <si>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</si>
  <si>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</si>
  <si>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</si>
  <si>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</si>
  <si>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</si>
  <si>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</si>
  <si>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</si>
  <si>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</si>
  <si>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</si>
  <si>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</si>
  <si>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</si>
  <si>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</si>
  <si>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</si>
  <si>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</si>
  <si>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</si>
  <si>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</si>
  <si>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</si>
  <si>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</si>
  <si>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</si>
  <si>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</si>
  <si>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</si>
  <si>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</si>
  <si>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</si>
  <si>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</si>
  <si>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</si>
  <si>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</si>
  <si>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</si>
  <si>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</si>
  <si>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</si>
  <si>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</si>
  <si>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</si>
  <si>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</si>
  <si>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</si>
  <si>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</si>
  <si>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</si>
  <si>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</si>
  <si>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</si>
  <si>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</si>
  <si>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</si>
  <si>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</si>
  <si>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</si>
  <si>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</si>
  <si>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</si>
  <si>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</si>
  <si>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</si>
  <si>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</si>
  <si>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</si>
  <si>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</si>
  <si>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</si>
  <si>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</si>
  <si>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</si>
  <si>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</si>
  <si>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</si>
  <si>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</si>
  <si>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</si>
  <si>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</si>
  <si>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</si>
  <si>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</si>
  <si>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</si>
  <si>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</si>
  <si>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</si>
  <si>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</si>
  <si>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</si>
  <si>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</si>
  <si>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</si>
  <si>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</si>
  <si>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</si>
  <si>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</si>
  <si>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</si>
  <si>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</si>
  <si>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</si>
  <si>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</si>
  <si>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</si>
  <si>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</si>
  <si>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</si>
  <si>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</si>
  <si>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</si>
  <si>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</si>
  <si>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</si>
  <si>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</si>
  <si>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</si>
  <si>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</si>
  <si>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</si>
  <si>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</si>
  <si>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</si>
  <si>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</si>
  <si>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</si>
  <si>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</si>
  <si>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</si>
  <si>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</si>
  <si>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</si>
  <si>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</si>
  <si>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</si>
  <si>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</si>
  <si>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</si>
  <si>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</si>
  <si>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</si>
  <si>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</si>
  <si>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</si>
  <si>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</si>
  <si>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</si>
  <si>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</si>
  <si>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</si>
  <si>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</si>
  <si>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</si>
  <si>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</si>
  <si>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</si>
  <si>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</si>
  <si>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</si>
  <si>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</si>
  <si>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</si>
  <si>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</si>
  <si>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</si>
  <si>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</si>
  <si>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</si>
  <si>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</si>
  <si>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</si>
  <si>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</si>
  <si>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</si>
  <si>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</si>
  <si>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</si>
  <si>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</si>
  <si>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</si>
  <si>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</si>
  <si>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</si>
  <si>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</si>
  <si>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</si>
  <si>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</si>
  <si>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</si>
  <si>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</si>
  <si>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</si>
  <si>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</si>
  <si>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</si>
  <si>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</si>
  <si>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</si>
  <si>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</si>
  <si>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</si>
  <si>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</si>
  <si>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</si>
  <si>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</si>
  <si>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</si>
  <si>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</si>
  <si>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</si>
  <si>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</si>
  <si>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</si>
  <si>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</si>
  <si>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</si>
  <si>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</si>
  <si>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</si>
  <si>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</si>
  <si>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</si>
  <si>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</si>
  <si>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</si>
  <si>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</si>
  <si>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</si>
  <si>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</si>
  <si>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</si>
  <si>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</si>
  <si>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</si>
  <si>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</si>
  <si>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</si>
  <si>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</si>
  <si>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</si>
  <si>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</si>
  <si>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</si>
  <si>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</si>
  <si>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</si>
  <si>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</si>
  <si>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</si>
  <si>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</si>
  <si>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</si>
  <si>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</si>
  <si>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</si>
  <si>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</si>
  <si>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</si>
  <si>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</si>
  <si>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</si>
  <si>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</si>
  <si>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</si>
  <si>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</si>
  <si>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</si>
  <si>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</si>
  <si>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</si>
  <si>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</si>
  <si>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</si>
  <si>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</si>
  <si>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</si>
  <si>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</si>
  <si>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</si>
  <si>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</si>
  <si>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</si>
  <si>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</si>
  <si>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</si>
  <si>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</si>
  <si>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</si>
  <si>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</si>
  <si>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</si>
  <si>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</si>
  <si>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</si>
  <si>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</si>
  <si>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</si>
  <si>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</si>
  <si>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</si>
  <si>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</si>
  <si>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</si>
  <si>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</si>
  <si>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</si>
  <si>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</si>
  <si>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</si>
  <si>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</si>
  <si>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</si>
  <si>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</si>
  <si>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</si>
  <si>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</si>
  <si>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</si>
  <si>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</si>
  <si>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</si>
  <si>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</si>
  <si>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</si>
  <si>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</si>
  <si>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</si>
  <si>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</si>
  <si>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</si>
  <si>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</si>
  <si>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</si>
  <si>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</si>
  <si>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</si>
  <si>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</si>
  <si>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</si>
  <si>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</si>
  <si>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</si>
  <si>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</si>
  <si>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</si>
  <si>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</si>
  <si>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</si>
  <si>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</si>
  <si>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</si>
  <si>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</si>
  <si>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</si>
  <si>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</si>
  <si>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</si>
  <si>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</si>
  <si>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</si>
  <si>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</si>
  <si>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</si>
  <si>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</si>
  <si>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</si>
  <si>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</si>
  <si>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</si>
  <si>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</si>
  <si>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</si>
  <si>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</si>
  <si>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</si>
  <si>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</si>
  <si>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</si>
  <si>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</si>
  <si>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</si>
  <si>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</si>
  <si>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</si>
  <si>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</si>
  <si>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</si>
  <si>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</si>
  <si>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</si>
  <si>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</si>
  <si>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</si>
  <si>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</si>
  <si>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</si>
  <si>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</si>
  <si>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</si>
  <si>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</si>
  <si>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</si>
  <si>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</si>
  <si>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</si>
  <si>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</si>
  <si>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</si>
  <si>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</si>
  <si>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</si>
  <si>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</si>
  <si>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</si>
  <si>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</si>
  <si>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</si>
  <si>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</si>
  <si>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</si>
  <si>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</si>
  <si>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</si>
  <si>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</si>
  <si>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</si>
  <si>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</si>
  <si>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</si>
  <si>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</si>
  <si>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</si>
  <si>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</si>
  <si>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</si>
  <si>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</si>
  <si>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</si>
  <si>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</si>
  <si>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</si>
  <si>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</si>
  <si>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</si>
  <si>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</si>
  <si>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</si>
  <si>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</si>
  <si>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</si>
  <si>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</si>
  <si>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</si>
  <si>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</si>
  <si>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</si>
  <si>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</si>
  <si>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</si>
  <si>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</si>
  <si>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</si>
  <si>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</si>
  <si>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</si>
  <si>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</si>
  <si>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</si>
  <si>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</si>
  <si>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</si>
  <si>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</si>
  <si>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</si>
  <si>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</si>
  <si>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</si>
  <si>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</si>
  <si>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</si>
  <si>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</si>
  <si>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</si>
  <si>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</si>
  <si>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</si>
  <si>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</si>
  <si>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</si>
  <si>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</si>
  <si>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</si>
  <si>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</si>
  <si>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</si>
  <si>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</si>
  <si>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</si>
  <si>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</si>
  <si>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</si>
  <si>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</si>
  <si>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</si>
  <si>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</si>
  <si>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</si>
  <si>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</si>
  <si>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</si>
  <si>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</si>
  <si>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</si>
  <si>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</si>
  <si>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</si>
  <si>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</si>
  <si>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</si>
  <si>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</si>
  <si>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</si>
  <si>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</si>
  <si>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</si>
  <si>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</si>
  <si>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</si>
  <si>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</si>
  <si>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</si>
  <si>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</si>
  <si>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</si>
  <si>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</si>
  <si>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</si>
  <si>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</si>
  <si>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</si>
  <si>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</si>
  <si>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</si>
  <si>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</si>
  <si>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</si>
  <si>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</si>
  <si>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</si>
  <si>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</si>
  <si>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</si>
  <si>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</si>
  <si>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</si>
  <si>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</si>
  <si>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</si>
  <si>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</si>
  <si>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</si>
  <si>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</si>
  <si>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</si>
  <si>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</si>
  <si>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</si>
  <si>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</si>
  <si>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</si>
  <si>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</si>
  <si>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</si>
  <si>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</si>
  <si>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</si>
  <si>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</si>
  <si>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</si>
  <si>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</si>
  <si>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</si>
  <si>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</si>
  <si>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</si>
  <si>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</si>
  <si>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</si>
  <si>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</si>
  <si>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</si>
  <si>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</si>
  <si>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</si>
  <si>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</si>
  <si>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</si>
  <si>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</si>
  <si>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</si>
  <si>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</si>
  <si>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</si>
  <si>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</si>
  <si>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</si>
  <si>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</si>
  <si>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</si>
  <si>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</si>
  <si>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</si>
  <si>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</si>
  <si>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</si>
  <si>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</si>
  <si>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</si>
  <si>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</si>
  <si>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</si>
  <si>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</si>
  <si>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</si>
  <si>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</si>
  <si>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</si>
  <si>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</si>
  <si>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</si>
  <si>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</si>
  <si>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</si>
  <si>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</si>
  <si>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</si>
  <si>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</si>
  <si>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</si>
  <si>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</si>
  <si>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</si>
  <si>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</si>
  <si>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</si>
  <si>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</si>
  <si>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</si>
  <si>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</si>
  <si>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</si>
  <si>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</si>
  <si>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</si>
  <si>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</si>
  <si>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</si>
  <si>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</si>
  <si>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</si>
  <si>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</si>
  <si>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</si>
  <si>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</si>
  <si>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</si>
  <si>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</si>
  <si>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</si>
  <si>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</si>
  <si>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</si>
  <si>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</si>
  <si>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</si>
  <si>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</si>
  <si>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</si>
  <si>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</si>
  <si>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</si>
  <si>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</si>
  <si>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</si>
  <si>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</si>
  <si>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</si>
  <si>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</si>
  <si>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</si>
  <si>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</si>
  <si>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</si>
  <si>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</si>
  <si>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</si>
  <si>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</si>
  <si>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</si>
  <si>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</si>
  <si>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</si>
  <si>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</si>
  <si>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</si>
  <si>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</si>
  <si>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</si>
  <si>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</si>
  <si>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</si>
  <si>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</si>
  <si>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</si>
  <si>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</si>
  <si>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</si>
  <si>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</si>
  <si>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</si>
  <si>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</si>
  <si>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</si>
  <si>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</si>
  <si>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</si>
  <si>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</si>
  <si>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</si>
  <si>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</si>
  <si>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</si>
  <si>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</si>
  <si>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</si>
  <si>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</si>
  <si>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</si>
  <si>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</si>
  <si>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</si>
  <si>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</si>
  <si>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</si>
  <si>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</si>
  <si>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</si>
  <si>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</si>
  <si>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</si>
  <si>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</si>
  <si>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</si>
  <si>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</si>
  <si>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</si>
  <si>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</si>
  <si>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</si>
  <si>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</si>
  <si>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</si>
  <si>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</si>
  <si>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</si>
  <si>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</si>
  <si>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</si>
  <si>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</si>
  <si>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</si>
  <si>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</si>
  <si>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</si>
  <si>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</si>
  <si>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</si>
  <si>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</si>
  <si>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</si>
  <si>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</si>
  <si>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</si>
  <si>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</si>
  <si>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</si>
  <si>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</si>
  <si>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</si>
  <si>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</si>
  <si>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</si>
  <si>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</si>
  <si>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</si>
  <si>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</si>
  <si>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</si>
  <si>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</si>
  <si>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</si>
  <si>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</si>
  <si>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</si>
  <si>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</si>
  <si>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</si>
  <si>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</si>
  <si>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</si>
  <si>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</si>
  <si>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</si>
  <si>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</si>
  <si>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</si>
  <si>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</si>
  <si>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</si>
  <si>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</si>
  <si>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</si>
  <si>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</si>
  <si>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</si>
  <si>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</si>
  <si>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</si>
  <si>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</si>
  <si>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</si>
  <si>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</si>
  <si>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</si>
  <si>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</si>
  <si>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</si>
  <si>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</si>
  <si>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</si>
  <si>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</si>
  <si>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</si>
  <si>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</si>
  <si>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</si>
  <si>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</si>
  <si>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</si>
  <si>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</si>
  <si>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</si>
  <si>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</si>
  <si>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</si>
  <si>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</si>
  <si>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</si>
  <si>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</si>
  <si>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</si>
  <si>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</si>
  <si>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</si>
  <si>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</si>
  <si>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</si>
  <si>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</si>
  <si>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</si>
  <si>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</si>
  <si>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</si>
  <si>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</si>
  <si>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</si>
  <si>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</si>
  <si>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</si>
  <si>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</si>
  <si>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</si>
  <si>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</si>
  <si>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</si>
  <si>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</si>
  <si>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</si>
  <si>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</si>
  <si>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</si>
  <si>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</si>
  <si>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</si>
  <si>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</si>
  <si>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</si>
  <si>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</si>
  <si>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</si>
  <si>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</si>
  <si>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</si>
  <si>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</si>
  <si>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</si>
  <si>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</si>
  <si>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</si>
  <si>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</si>
  <si>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</si>
  <si>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</si>
  <si>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</si>
  <si>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</si>
  <si>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</si>
  <si>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</si>
  <si>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</si>
  <si>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</si>
  <si>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</si>
  <si>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</si>
  <si>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</si>
  <si>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</si>
  <si>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</si>
  <si>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</si>
  <si>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</si>
  <si>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</si>
  <si>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</si>
  <si>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</si>
  <si>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</si>
  <si>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</si>
  <si>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</si>
  <si>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</si>
  <si>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</si>
  <si>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</si>
  <si>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</si>
  <si>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</si>
  <si>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</si>
  <si>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</si>
  <si>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</si>
  <si>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</si>
  <si>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</si>
  <si>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</si>
  <si>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</si>
  <si>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</si>
  <si>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</si>
  <si>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</si>
  <si>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</si>
  <si>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</si>
  <si>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</si>
  <si>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</si>
  <si>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</si>
  <si>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</si>
  <si>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</si>
  <si>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</si>
  <si>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</si>
  <si>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</si>
  <si>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</si>
  <si>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</si>
  <si>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</si>
  <si>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</si>
  <si>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</si>
  <si>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</si>
  <si>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</si>
  <si>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</si>
  <si>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</si>
  <si>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</si>
  <si>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</si>
  <si>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</si>
  <si>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</si>
  <si>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</si>
  <si>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</si>
  <si>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</si>
  <si>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</si>
  <si>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</si>
  <si>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</si>
  <si>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</si>
  <si>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</si>
  <si>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</si>
  <si>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</si>
  <si>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</si>
  <si>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</si>
  <si>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</si>
  <si>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</si>
  <si>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</si>
  <si>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</si>
  <si>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</si>
  <si>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</si>
  <si>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</si>
  <si>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</si>
  <si>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</si>
  <si>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</si>
  <si>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</si>
  <si>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</si>
  <si>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</si>
  <si>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</si>
  <si>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</si>
  <si>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</si>
  <si>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</si>
  <si>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</si>
  <si>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</si>
  <si>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</si>
  <si>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</si>
  <si>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</si>
  <si>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</si>
  <si>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</si>
  <si>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</si>
  <si>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</si>
  <si>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</si>
  <si>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</si>
  <si>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</si>
  <si>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</si>
  <si>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</si>
  <si>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</si>
  <si>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</si>
  <si>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</si>
  <si>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</si>
  <si>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</si>
  <si>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</si>
  <si>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</si>
  <si>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</si>
  <si>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</si>
  <si>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</si>
  <si>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</si>
  <si>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</si>
  <si>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</si>
  <si>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</si>
  <si>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</si>
  <si>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</si>
  <si>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</si>
  <si>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</si>
  <si>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</si>
  <si>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</si>
  <si>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</si>
  <si>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</si>
  <si>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</si>
  <si>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</si>
  <si>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</si>
  <si>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</si>
  <si>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</si>
  <si>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</si>
  <si>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</si>
  <si>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</si>
  <si>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</si>
  <si>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</si>
  <si>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</si>
  <si>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</si>
  <si>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</si>
  <si>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</si>
  <si>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</si>
  <si>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</si>
  <si>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</si>
  <si>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</si>
  <si>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</si>
  <si>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</si>
  <si>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</si>
  <si>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</si>
  <si>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</si>
  <si>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</si>
  <si>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</si>
  <si>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</si>
  <si>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</si>
  <si>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</si>
  <si>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</si>
  <si>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</si>
  <si>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</si>
  <si>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</si>
  <si>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</si>
  <si>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</si>
  <si>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</si>
  <si>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</si>
  <si>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</si>
  <si>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</si>
  <si>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</si>
  <si>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</si>
  <si>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</si>
  <si>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</si>
  <si>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</si>
  <si>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</si>
  <si>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</si>
  <si>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</si>
  <si>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</si>
  <si>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</si>
  <si>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</si>
  <si>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</si>
  <si>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</si>
  <si>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</si>
  <si>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</si>
  <si>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</si>
  <si>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</si>
  <si>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</si>
  <si>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</si>
  <si>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</si>
  <si>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</si>
  <si>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</si>
  <si>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</si>
  <si>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</si>
  <si>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</si>
  <si>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</si>
  <si>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</si>
  <si>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</si>
  <si>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</si>
  <si>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</si>
  <si>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</si>
  <si>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</si>
  <si>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</si>
  <si>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</si>
  <si>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</si>
  <si>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</si>
  <si>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</si>
  <si>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</si>
  <si>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</si>
  <si>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</si>
  <si>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</si>
  <si>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</si>
  <si>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</si>
  <si>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</si>
  <si>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</si>
  <si>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</si>
  <si>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</si>
  <si>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</si>
  <si>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</si>
  <si>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</si>
  <si>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</si>
  <si>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</si>
  <si>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</si>
  <si>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</si>
  <si>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</si>
  <si>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</si>
  <si>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</si>
  <si>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</si>
  <si>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</si>
  <si>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</si>
  <si>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</si>
  <si>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</si>
  <si>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</si>
  <si>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</si>
  <si>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</si>
  <si>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</si>
  <si>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</si>
  <si>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</si>
  <si>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</si>
  <si>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</si>
  <si>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</si>
  <si>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</si>
  <si>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</si>
  <si>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</si>
  <si>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</si>
  <si>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</si>
  <si>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</si>
  <si>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</si>
  <si>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</si>
  <si>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</si>
  <si>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</si>
  <si>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</si>
  <si>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</si>
  <si>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</si>
  <si>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</si>
  <si>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</si>
  <si>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</si>
  <si>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</si>
  <si>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</si>
  <si>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</si>
  <si>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</si>
  <si>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</si>
  <si>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</si>
  <si>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</si>
  <si>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</si>
  <si>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</si>
  <si>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</si>
  <si>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</si>
  <si>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</si>
  <si>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</si>
  <si>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</si>
  <si>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</si>
  <si>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</si>
  <si>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</si>
  <si>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</si>
  <si>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</si>
  <si>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</si>
  <si>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</si>
  <si>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</si>
  <si>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</si>
  <si>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</si>
  <si>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</si>
  <si>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</si>
  <si>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</si>
  <si>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</si>
  <si>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</si>
  <si>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</si>
  <si>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</si>
  <si>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</si>
  <si>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</si>
  <si>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</si>
  <si>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</si>
  <si>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</si>
  <si>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</si>
  <si>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</si>
  <si>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</si>
  <si>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</si>
  <si>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</si>
  <si>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</si>
  <si>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</si>
  <si>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</si>
  <si>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</si>
  <si>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</si>
  <si>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</si>
  <si>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</si>
  <si>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</si>
  <si>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</si>
  <si>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</si>
  <si>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</si>
  <si>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</si>
  <si>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</si>
  <si>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</si>
  <si>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</si>
  <si>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</si>
  <si>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</si>
  <si>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</si>
  <si>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</si>
  <si>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</si>
  <si>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</si>
  <si>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</si>
  <si>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</si>
  <si>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</si>
  <si>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</si>
  <si>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</si>
  <si>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</si>
  <si>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</si>
  <si>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</si>
  <si>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</si>
  <si>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</si>
  <si>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</si>
  <si>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</si>
  <si>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</si>
  <si>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</si>
  <si>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</si>
  <si>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</si>
  <si>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</si>
  <si>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</si>
  <si>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</si>
  <si>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</si>
  <si>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</si>
  <si>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</si>
  <si>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</si>
  <si>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</si>
  <si>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</si>
  <si>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</si>
  <si>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</si>
  <si>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</si>
  <si>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</si>
  <si>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</si>
  <si>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</si>
  <si>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</si>
  <si>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</si>
  <si>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</si>
  <si>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</si>
  <si>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</si>
  <si>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</si>
  <si>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</si>
  <si>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</si>
  <si>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</si>
  <si>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</si>
  <si>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</si>
  <si>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</si>
  <si>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</si>
  <si>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</si>
  <si>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</si>
  <si>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</si>
  <si>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</si>
  <si>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</si>
  <si>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</si>
  <si>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</si>
  <si>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</si>
  <si>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</si>
  <si>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</si>
  <si>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</si>
  <si>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</si>
  <si>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</si>
  <si>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</si>
  <si>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</si>
  <si>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</si>
  <si>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</si>
  <si>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</si>
  <si>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</si>
  <si>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</si>
  <si>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</si>
  <si>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</si>
  <si>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</si>
  <si>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</si>
  <si>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</si>
  <si>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</si>
  <si>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</si>
  <si>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</si>
  <si>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</si>
  <si>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</si>
  <si>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</si>
  <si>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</si>
  <si>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</si>
  <si>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</si>
  <si>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</si>
  <si>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</si>
  <si>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</si>
  <si>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</si>
  <si>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</si>
  <si>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</si>
  <si>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</si>
  <si>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</si>
  <si>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</si>
  <si>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</si>
  <si>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</si>
  <si>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</si>
  <si>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</si>
  <si>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</si>
  <si>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</si>
  <si>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</si>
  <si>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</si>
  <si>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</si>
  <si>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</si>
  <si>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</si>
  <si>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</si>
  <si>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</si>
  <si>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</si>
  <si>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</si>
  <si>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</si>
  <si>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</si>
  <si>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</si>
  <si>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</si>
  <si>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</si>
  <si>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</si>
  <si>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</si>
  <si>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</si>
  <si>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</si>
  <si>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</si>
  <si>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</si>
  <si>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</si>
  <si>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</si>
  <si>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</si>
  <si>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</si>
  <si>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</si>
  <si>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</si>
  <si>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</si>
  <si>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</si>
  <si>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</si>
  <si>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</si>
  <si>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</si>
  <si>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</si>
  <si>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</si>
  <si>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</si>
  <si>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</si>
  <si>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</si>
  <si>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</si>
  <si>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</si>
  <si>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</si>
  <si>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</si>
  <si>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</si>
  <si>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</si>
  <si>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</si>
  <si>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</si>
  <si>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</si>
  <si>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</si>
  <si>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</si>
  <si>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</si>
  <si>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</si>
  <si>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</si>
  <si>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</si>
  <si>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</si>
  <si>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</si>
  <si>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</si>
  <si>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</si>
  <si>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</si>
  <si>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</si>
  <si>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</si>
  <si>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</si>
  <si>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</si>
  <si>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</si>
  <si>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</si>
  <si>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</si>
  <si>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</si>
  <si>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</si>
  <si>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</si>
  <si>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</si>
  <si>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</si>
  <si>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</si>
  <si>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</si>
  <si>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</si>
  <si>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</si>
  <si>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</si>
  <si>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</si>
  <si>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</si>
  <si>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</si>
  <si>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</si>
  <si>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</si>
  <si>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</si>
  <si>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</si>
  <si>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</si>
  <si>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</si>
  <si>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</si>
  <si>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</si>
  <si>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</si>
  <si>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</si>
  <si>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</si>
  <si>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</si>
  <si>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</si>
  <si>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</si>
  <si>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</si>
  <si>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</si>
  <si>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</si>
  <si>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</si>
  <si>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</si>
  <si>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</si>
  <si>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</si>
  <si>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</si>
  <si>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</si>
  <si>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</si>
  <si>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</si>
  <si>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</si>
  <si>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</si>
  <si>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</si>
  <si>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</si>
  <si>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</si>
  <si>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</si>
  <si>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</si>
  <si>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</si>
  <si>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</si>
  <si>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</si>
  <si>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</si>
  <si>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</si>
  <si>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</si>
  <si>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</si>
  <si>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</si>
  <si>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</si>
  <si>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</si>
  <si>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</si>
  <si>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</si>
  <si>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</si>
  <si>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</si>
  <si>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</si>
  <si>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</si>
  <si>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</si>
  <si>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</si>
  <si>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</si>
  <si>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</si>
  <si>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</si>
  <si>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</si>
  <si>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</si>
  <si>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</si>
  <si>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</si>
  <si>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</si>
  <si>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</si>
  <si>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</si>
  <si>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</si>
  <si>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</si>
  <si>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</si>
  <si>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</si>
  <si>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</si>
  <si>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</si>
  <si>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</si>
  <si>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</si>
  <si>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</si>
  <si>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</si>
  <si>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</si>
  <si>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</si>
  <si>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</si>
  <si>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</si>
  <si>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</si>
  <si>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</si>
  <si>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</si>
  <si>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</si>
  <si>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</si>
  <si>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</si>
  <si>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</si>
  <si>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</si>
  <si>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</si>
  <si>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</si>
  <si>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</si>
  <si>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</si>
  <si>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</si>
  <si>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</si>
  <si>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</si>
  <si>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</si>
  <si>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</si>
  <si>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</si>
  <si>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</si>
  <si>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</si>
  <si>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</si>
  <si>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</si>
  <si>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</si>
  <si>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</si>
  <si>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</si>
  <si>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</si>
  <si>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</si>
  <si>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</si>
  <si>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</si>
  <si>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</si>
  <si>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</si>
  <si>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</si>
  <si>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</si>
  <si>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</si>
  <si>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</si>
  <si>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</si>
  <si>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</si>
  <si>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</si>
  <si>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</si>
  <si>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</si>
  <si>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</si>
  <si>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</si>
  <si>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</si>
  <si>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</si>
  <si>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</si>
  <si>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</si>
  <si>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</si>
  <si>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</si>
  <si>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</si>
  <si>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</si>
  <si>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</si>
  <si>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</si>
  <si>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</si>
  <si>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</si>
  <si>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</si>
  <si>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</si>
  <si>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</si>
  <si>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</si>
  <si>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</si>
  <si>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</si>
  <si>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</si>
  <si>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</si>
  <si>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</si>
  <si>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</si>
  <si>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</si>
  <si>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</si>
  <si>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</si>
  <si>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</si>
  <si>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</si>
  <si>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</si>
  <si>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</si>
  <si>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</si>
  <si>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</si>
  <si>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</si>
  <si>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</si>
  <si>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</si>
  <si>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</si>
  <si>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</si>
  <si>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</si>
  <si>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</si>
  <si>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</si>
  <si>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</si>
  <si>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</si>
  <si>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</si>
  <si>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</si>
  <si>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</si>
  <si>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</si>
  <si>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</si>
  <si>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</si>
  <si>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</si>
  <si>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</si>
  <si>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</si>
  <si>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</si>
  <si>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</si>
  <si>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</si>
  <si>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</si>
  <si>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</si>
  <si>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</si>
  <si>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</si>
  <si>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</si>
  <si>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</si>
  <si>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</si>
  <si>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</si>
  <si>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</si>
  <si>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</si>
  <si>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</si>
  <si>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</si>
  <si>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</si>
  <si>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</si>
  <si>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</si>
  <si>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</si>
  <si>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</si>
  <si>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</si>
  <si>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</si>
  <si>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</si>
  <si>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</si>
  <si>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</si>
  <si>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</si>
  <si>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</si>
  <si>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</si>
  <si>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</si>
  <si>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</si>
  <si>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</si>
  <si>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</si>
  <si>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</si>
  <si>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</si>
  <si>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</si>
  <si>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</si>
  <si>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</si>
  <si>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</si>
  <si>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</si>
  <si>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</si>
  <si>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</si>
  <si>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</si>
  <si>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</si>
  <si>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</si>
  <si>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</si>
  <si>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</si>
  <si>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</si>
  <si>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</si>
  <si>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</si>
  <si>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</si>
  <si>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</si>
  <si>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</si>
  <si>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</si>
  <si>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</si>
  <si>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</si>
  <si>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</si>
  <si>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</si>
  <si>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</si>
  <si>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</si>
  <si>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</si>
  <si>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</si>
  <si>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</si>
  <si>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</si>
  <si>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</si>
  <si>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</si>
  <si>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</si>
  <si>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</si>
  <si>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</si>
  <si>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</si>
  <si>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</si>
  <si>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</si>
  <si>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</si>
  <si>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</si>
  <si>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</si>
  <si>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</si>
  <si>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</si>
  <si>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</si>
  <si>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</si>
  <si>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</si>
  <si>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</si>
  <si>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</si>
  <si>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</si>
  <si>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</si>
  <si>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</si>
  <si>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</si>
  <si>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</si>
  <si>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</si>
  <si>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</si>
  <si>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</si>
  <si>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</si>
  <si>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</si>
  <si>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</si>
  <si>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</si>
  <si>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</si>
  <si>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</si>
  <si>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</si>
  <si>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</si>
  <si>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</si>
  <si>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</si>
  <si>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</si>
  <si>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</si>
  <si>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</si>
  <si>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</si>
  <si>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</si>
  <si>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</si>
  <si>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</si>
  <si>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</si>
  <si>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</si>
  <si>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</si>
  <si>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</si>
  <si>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</si>
  <si>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</si>
  <si>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</si>
  <si>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</si>
  <si>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</si>
  <si>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</si>
  <si>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</si>
  <si>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</si>
  <si>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</si>
  <si>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</si>
  <si>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</si>
  <si>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</si>
  <si>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</si>
  <si>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</si>
  <si>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</si>
  <si>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</si>
  <si>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</si>
  <si>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</si>
  <si>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</si>
  <si>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</si>
  <si>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</si>
  <si>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</si>
  <si>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</si>
  <si>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</si>
  <si>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</si>
  <si>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</si>
  <si>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</si>
  <si>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</si>
  <si>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</si>
  <si>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</si>
  <si>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</si>
  <si>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</si>
  <si>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</si>
  <si>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</si>
  <si>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</si>
  <si>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</si>
  <si>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</si>
  <si>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</si>
  <si>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</si>
  <si>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</si>
  <si>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</si>
  <si>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</si>
  <si>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</si>
  <si>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</si>
  <si>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</si>
  <si>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</si>
  <si>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</si>
  <si>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</si>
  <si>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</si>
  <si>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</si>
  <si>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</si>
  <si>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</si>
  <si>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</si>
  <si>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</si>
  <si>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</si>
  <si>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</si>
  <si>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</si>
  <si>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</si>
  <si>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</si>
  <si>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</si>
  <si>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</si>
  <si>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</si>
  <si>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</si>
  <si>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</si>
  <si>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</si>
  <si>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</si>
  <si>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</si>
  <si>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</si>
  <si>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</si>
  <si>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</si>
  <si>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</si>
  <si>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</si>
  <si>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</si>
  <si>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</si>
  <si>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</si>
  <si>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</si>
  <si>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</si>
  <si>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</si>
  <si>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</si>
  <si>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</si>
  <si>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</si>
  <si>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</si>
  <si>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</si>
  <si>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</si>
  <si>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</si>
  <si>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</si>
  <si>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</si>
  <si>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</si>
  <si>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</si>
  <si>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</si>
  <si>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</si>
  <si>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</si>
  <si>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</si>
  <si>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</si>
  <si>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</si>
  <si>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</si>
  <si>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</si>
  <si>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</si>
  <si>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</si>
  <si>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</si>
  <si>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</si>
  <si>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</si>
  <si>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</si>
  <si>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</si>
  <si>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</si>
  <si>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</si>
  <si>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</si>
  <si>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</si>
  <si>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</si>
  <si>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</si>
  <si>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</si>
  <si>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</si>
  <si>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</si>
  <si>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</si>
  <si>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</si>
  <si>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</si>
  <si>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</si>
  <si>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</si>
  <si>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</si>
  <si>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</si>
  <si>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</si>
  <si>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</si>
  <si>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</si>
  <si>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</si>
  <si>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</si>
  <si>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</si>
  <si>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</si>
  <si>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</si>
  <si>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</si>
  <si>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</si>
  <si>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</si>
  <si>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</si>
  <si>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</si>
  <si>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</si>
  <si>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</si>
  <si>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</si>
  <si>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</si>
  <si>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</si>
  <si>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</si>
  <si>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</si>
  <si>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</si>
  <si>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</si>
  <si>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</si>
  <si>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</si>
  <si>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</si>
  <si>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</si>
  <si>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</si>
  <si>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</si>
  <si>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</si>
  <si>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</si>
  <si>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</si>
  <si>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</si>
  <si>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</si>
  <si>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</si>
  <si>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</si>
  <si>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</si>
  <si>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</si>
  <si>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</si>
  <si>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</si>
  <si>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</si>
  <si>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</si>
  <si>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</si>
  <si>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</si>
  <si>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</si>
  <si>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</si>
  <si>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</si>
  <si>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</si>
  <si>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</si>
  <si>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</si>
  <si>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</si>
  <si>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</si>
  <si>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</si>
  <si>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</si>
  <si>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</si>
  <si>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</si>
  <si>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</si>
  <si>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</si>
  <si>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</si>
  <si>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</si>
  <si>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</si>
  <si>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</si>
  <si>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</si>
  <si>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</si>
  <si>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</si>
  <si>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</si>
  <si>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</si>
  <si>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</si>
  <si>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</si>
  <si>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</si>
  <si>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</si>
  <si>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</si>
  <si>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</si>
  <si>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</si>
  <si>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</si>
  <si>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</si>
  <si>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</si>
  <si>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</si>
  <si>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</si>
  <si>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</si>
  <si>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</si>
  <si>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</si>
  <si>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</si>
  <si>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</si>
  <si>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</si>
  <si>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</si>
  <si>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</si>
  <si>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</si>
  <si>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</si>
  <si>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</si>
  <si>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</si>
  <si>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</si>
  <si>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</si>
  <si>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</si>
  <si>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</si>
  <si>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</si>
  <si>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</si>
  <si>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</si>
  <si>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</si>
  <si>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</si>
  <si>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</si>
  <si>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</si>
  <si>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</si>
  <si>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</si>
  <si>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</si>
  <si>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</si>
  <si>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</si>
  <si>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</si>
  <si>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</si>
  <si>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</si>
  <si>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</si>
  <si>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</si>
  <si>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</si>
  <si>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</si>
  <si>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</si>
  <si>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</si>
  <si>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</si>
  <si>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</si>
  <si>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</si>
  <si>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</si>
  <si>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</si>
  <si>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</si>
  <si>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</si>
  <si>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</si>
  <si>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</si>
  <si>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</si>
  <si>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</si>
  <si>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</si>
  <si>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</si>
  <si>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</si>
  <si>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</si>
  <si>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</si>
  <si>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</si>
  <si>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</si>
  <si>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</si>
  <si>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</si>
  <si>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</si>
  <si>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</si>
  <si>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</si>
  <si>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</si>
  <si>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</si>
  <si>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</si>
  <si>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</si>
  <si>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</si>
  <si>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</si>
  <si>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</si>
  <si>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</si>
  <si>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</si>
  <si>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</si>
  <si>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</si>
  <si>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</si>
  <si>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</si>
  <si>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</si>
  <si>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</si>
  <si>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</si>
  <si>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</si>
  <si>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</si>
  <si>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</si>
  <si>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</si>
  <si>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</si>
  <si>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</si>
  <si>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</si>
  <si>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</si>
  <si>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</si>
  <si>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</si>
  <si>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</si>
  <si>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</si>
  <si>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</si>
  <si>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</si>
  <si>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</si>
  <si>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</si>
  <si>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</si>
  <si>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</si>
  <si>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</si>
  <si>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</si>
  <si>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</si>
  <si>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</si>
  <si>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</si>
  <si>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</si>
  <si>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</si>
  <si>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</si>
  <si>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</si>
  <si>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</si>
  <si>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</si>
  <si>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</si>
  <si>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</si>
  <si>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</si>
  <si>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</si>
  <si>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</si>
  <si>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</si>
  <si>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</si>
  <si>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</si>
  <si>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</si>
  <si>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</si>
  <si>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</si>
  <si>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</si>
  <si>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</si>
  <si>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</si>
  <si>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</si>
  <si>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</si>
  <si>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</si>
  <si>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</si>
  <si>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</si>
  <si>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</si>
  <si>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</si>
  <si>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</si>
  <si>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</si>
  <si>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</si>
  <si>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</si>
  <si>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</si>
  <si>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</si>
  <si>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</si>
  <si>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</si>
  <si>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</si>
  <si>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</si>
  <si>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</si>
  <si>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</si>
  <si>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</si>
  <si>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</si>
  <si>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</si>
  <si>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</si>
  <si>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</si>
  <si>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</si>
  <si>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</si>
  <si>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</si>
  <si>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</si>
  <si>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</si>
  <si>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</si>
  <si>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</si>
  <si>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</si>
  <si>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</si>
  <si>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</si>
  <si>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</si>
  <si>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</si>
  <si>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</si>
  <si>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</si>
  <si>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</si>
  <si>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</si>
  <si>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</si>
  <si>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</si>
  <si>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</si>
  <si>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</si>
  <si>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</si>
  <si>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</si>
  <si>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</si>
  <si>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</si>
  <si>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</si>
  <si>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</si>
  <si>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</si>
  <si>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</si>
  <si>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</si>
  <si>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</si>
  <si>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</si>
  <si>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</si>
  <si>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</si>
  <si>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</si>
  <si>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</si>
  <si>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</si>
  <si>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</si>
  <si>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</si>
  <si>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</si>
  <si>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</si>
  <si>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</si>
  <si>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</si>
  <si>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</si>
  <si>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</si>
  <si>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</si>
  <si>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</si>
  <si>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</si>
  <si>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</si>
  <si>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</si>
  <si>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</si>
  <si>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</si>
  <si>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</si>
  <si>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</si>
  <si>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</si>
  <si>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</si>
  <si>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</si>
  <si>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</si>
  <si>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</si>
  <si>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</si>
  <si>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</si>
  <si>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</si>
  <si>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</si>
  <si>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</si>
  <si>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</si>
  <si>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</si>
  <si>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</si>
  <si>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</si>
  <si>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</si>
  <si>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</si>
  <si>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</si>
  <si>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</si>
  <si>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</si>
  <si>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</si>
  <si>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</si>
  <si>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</si>
  <si>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</si>
  <si>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</si>
  <si>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</si>
  <si>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</si>
  <si>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</si>
  <si>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</si>
  <si>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</si>
  <si>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</si>
  <si>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</si>
  <si>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</si>
  <si>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</si>
  <si>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</si>
  <si>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</si>
  <si>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</si>
  <si>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</si>
  <si>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</si>
  <si>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</si>
  <si>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</si>
  <si>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</si>
  <si>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</si>
  <si>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</si>
  <si>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</si>
  <si>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</si>
  <si>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</si>
  <si>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</si>
  <si>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</si>
  <si>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</si>
  <si>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</si>
  <si>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</si>
  <si>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</si>
  <si>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</si>
  <si>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</si>
  <si>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</si>
  <si>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</si>
  <si>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</si>
  <si>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</si>
  <si>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</si>
  <si>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</si>
  <si>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</si>
  <si>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</si>
  <si>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</si>
  <si>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</si>
  <si>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</si>
  <si>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</si>
  <si>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</si>
  <si>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</si>
  <si>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</si>
  <si>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</si>
  <si>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</si>
  <si>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</si>
  <si>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</si>
  <si>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</si>
  <si>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</si>
  <si>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</si>
  <si>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</si>
  <si>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</si>
  <si>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</si>
  <si>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</si>
  <si>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</si>
  <si>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</si>
  <si>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</si>
  <si>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</si>
  <si>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</si>
  <si>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</si>
  <si>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</si>
  <si>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</si>
  <si>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</si>
  <si>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</si>
  <si>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</si>
  <si>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</si>
  <si>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</si>
  <si>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</si>
  <si>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</si>
  <si>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</si>
  <si>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</si>
  <si>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</si>
  <si>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</si>
  <si>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</si>
  <si>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</si>
  <si>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</si>
  <si>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</si>
  <si>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</si>
  <si>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</si>
  <si>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</si>
  <si>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</si>
  <si>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</si>
  <si>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</si>
  <si>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</si>
  <si>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</si>
  <si>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</si>
  <si>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</si>
  <si>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</si>
  <si>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</si>
  <si>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</si>
  <si>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</si>
  <si>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</si>
  <si>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</si>
  <si>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</si>
  <si>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</si>
  <si>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</si>
  <si>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</si>
  <si>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</si>
  <si>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</si>
  <si>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</si>
  <si>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</si>
  <si>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</si>
  <si>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</si>
  <si>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</si>
  <si>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</si>
  <si>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</si>
  <si>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</si>
  <si>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</si>
  <si>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</si>
  <si>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</si>
  <si>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</si>
  <si>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</si>
  <si>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</si>
  <si>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</si>
  <si>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</si>
  <si>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</si>
  <si>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</si>
  <si>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</si>
  <si>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</si>
  <si>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</si>
  <si>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</si>
  <si>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</si>
  <si>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</si>
  <si>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</si>
  <si>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</si>
  <si>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</si>
  <si>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</si>
  <si>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</si>
  <si>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</si>
  <si>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</si>
  <si>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</si>
  <si>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</si>
  <si>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</si>
  <si>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</si>
  <si>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</si>
  <si>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</si>
  <si>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</si>
  <si>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</si>
  <si>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</si>
  <si>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</si>
  <si>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</si>
  <si>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</si>
  <si>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</si>
  <si>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</si>
  <si>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</si>
  <si>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</si>
  <si>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</si>
  <si>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</si>
  <si>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</si>
  <si>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</si>
  <si>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</si>
  <si>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</si>
  <si>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</si>
  <si>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</si>
  <si>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</si>
  <si>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</si>
  <si>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</si>
  <si>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</si>
  <si>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</si>
  <si>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</si>
  <si>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</si>
  <si>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</si>
  <si>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</si>
  <si>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</si>
  <si>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</si>
  <si>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</si>
  <si>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</si>
  <si>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</si>
  <si>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</si>
  <si>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</si>
  <si>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</si>
  <si>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</si>
  <si>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</si>
  <si>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</si>
  <si>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</si>
  <si>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</si>
  <si>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</si>
  <si>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</si>
  <si>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</si>
  <si>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</si>
  <si>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</si>
  <si>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</si>
  <si>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</si>
  <si>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</si>
  <si>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</si>
  <si>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</si>
  <si>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</si>
  <si>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</si>
  <si>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</si>
  <si>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</si>
  <si>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</si>
  <si>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</si>
  <si>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</si>
  <si>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</si>
  <si>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</si>
  <si>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</si>
  <si>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</si>
  <si>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</si>
  <si>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</si>
  <si>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</si>
  <si>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</si>
  <si>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</si>
  <si>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</si>
  <si>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</si>
  <si>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</si>
  <si>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</si>
  <si>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</si>
  <si>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</si>
  <si>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</si>
  <si>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</si>
  <si>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</si>
  <si>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</si>
  <si>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</si>
  <si>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</si>
  <si>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</si>
  <si>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</si>
  <si>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</si>
  <si>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</si>
  <si>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</si>
  <si>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</si>
  <si>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</si>
  <si>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</si>
  <si>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</si>
  <si>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</si>
  <si>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</si>
  <si>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</si>
  <si>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</si>
  <si>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</si>
  <si>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</si>
  <si>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</si>
  <si>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</si>
  <si>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</si>
  <si>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</si>
  <si>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</si>
  <si>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</si>
  <si>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</si>
  <si>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</si>
  <si>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</si>
  <si>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</si>
  <si>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</si>
  <si>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</si>
  <si>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</si>
  <si>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</si>
  <si>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</si>
  <si>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</si>
  <si>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</si>
  <si>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</si>
  <si>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</si>
  <si>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</si>
  <si>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</si>
  <si>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</si>
  <si>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</si>
  <si>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</si>
  <si>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</si>
  <si>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</si>
  <si>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</si>
  <si>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</si>
  <si>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</si>
  <si>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</si>
  <si>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</si>
  <si>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</si>
  <si>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</si>
  <si>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</si>
  <si>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</si>
  <si>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</si>
  <si>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</si>
  <si>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</si>
  <si>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</si>
  <si>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</si>
  <si>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</si>
  <si>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</si>
  <si>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</si>
  <si>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</si>
  <si>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</si>
  <si>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</si>
  <si>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</si>
  <si>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</si>
  <si>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</si>
  <si>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</si>
  <si>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</si>
  <si>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</si>
  <si>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</si>
  <si>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</si>
  <si>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</si>
  <si>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</si>
  <si>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</si>
  <si>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</si>
  <si>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</si>
  <si>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</si>
  <si>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</si>
  <si>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</si>
  <si>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</si>
  <si>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</si>
  <si>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</si>
  <si>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</si>
  <si>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</si>
  <si>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</si>
  <si>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</si>
  <si>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</si>
  <si>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</si>
  <si>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</si>
  <si>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</si>
  <si>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</si>
  <si>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</si>
  <si>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</si>
  <si>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</si>
  <si>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</si>
  <si>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</si>
  <si>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</si>
  <si>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</si>
  <si>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</si>
  <si>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</si>
  <si>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</si>
  <si>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</si>
  <si>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</si>
  <si>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</si>
  <si>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</si>
  <si>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</si>
  <si>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</si>
  <si>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</si>
  <si>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</si>
  <si>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</si>
  <si>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</si>
  <si>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</si>
  <si>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</si>
  <si>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</si>
  <si>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</si>
  <si>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</si>
  <si>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</si>
  <si>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</si>
  <si>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</si>
  <si>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</si>
  <si>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</si>
  <si>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</si>
  <si>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</si>
  <si>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</si>
  <si>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</si>
  <si>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</si>
  <si>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</si>
  <si>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</si>
  <si>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</si>
  <si>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</si>
  <si>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</si>
  <si>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</si>
  <si>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</si>
  <si>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</si>
  <si>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</si>
  <si>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</si>
  <si>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</si>
  <si>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</si>
  <si>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</si>
  <si>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</si>
  <si>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</si>
  <si>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</si>
  <si>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</si>
  <si>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</si>
  <si>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</si>
  <si>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</si>
  <si>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</si>
  <si>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</si>
  <si>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</si>
  <si>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</si>
  <si>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</si>
  <si>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</si>
  <si>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</si>
  <si>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</si>
  <si>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</si>
  <si>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</si>
  <si>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</si>
  <si>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</si>
  <si>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</si>
  <si>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</si>
  <si>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</si>
  <si>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</si>
  <si>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</si>
  <si>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</si>
  <si>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</si>
  <si>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</si>
  <si>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</si>
  <si>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</si>
  <si>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</si>
  <si>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</si>
  <si>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</si>
  <si>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</si>
  <si>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</si>
  <si>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</si>
  <si>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</si>
  <si>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</si>
  <si>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</si>
  <si>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</si>
  <si>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</si>
  <si>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</si>
  <si>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</si>
  <si>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</si>
  <si>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</si>
  <si>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</si>
  <si>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</si>
  <si>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</si>
  <si>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</si>
  <si>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</si>
  <si>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</si>
  <si>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</si>
  <si>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</si>
  <si>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</si>
  <si>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</si>
  <si>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</si>
  <si>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</si>
  <si>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</si>
  <si>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</si>
  <si>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</si>
  <si>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</si>
  <si>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</si>
  <si>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</si>
  <si>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</si>
  <si>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</si>
  <si>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</si>
  <si>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</si>
  <si>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</si>
  <si>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</si>
  <si>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</si>
  <si>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</si>
  <si>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</si>
  <si>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</si>
  <si>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</si>
  <si>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</si>
  <si>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</si>
  <si>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</si>
  <si>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</si>
  <si>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</si>
  <si>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</si>
  <si>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</si>
  <si>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</si>
  <si>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</si>
  <si>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</si>
  <si>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</si>
  <si>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</si>
  <si>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</si>
  <si>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</si>
  <si>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</si>
  <si>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</si>
  <si>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</si>
  <si>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</si>
  <si>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</si>
  <si>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</si>
  <si>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</si>
  <si>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</si>
  <si>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</si>
  <si>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</si>
  <si>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</si>
  <si>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</si>
  <si>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</si>
  <si>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</si>
  <si>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</si>
  <si>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</si>
  <si>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</si>
  <si>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</si>
  <si>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</si>
  <si>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</si>
  <si>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</si>
  <si>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</si>
  <si>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</si>
  <si>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</si>
  <si>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</si>
  <si>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</si>
  <si>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</si>
  <si>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</si>
  <si>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</si>
  <si>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</si>
  <si>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</si>
  <si>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</si>
  <si>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</si>
  <si>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</si>
  <si>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</si>
  <si>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</si>
  <si>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</si>
  <si>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</si>
  <si>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</si>
  <si>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</si>
  <si>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</si>
  <si>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</si>
  <si>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</si>
  <si>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</si>
  <si>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</si>
  <si>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</si>
  <si>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</si>
  <si>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</si>
  <si>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</si>
  <si>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</si>
  <si>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</si>
  <si>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</si>
  <si>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</si>
  <si>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</si>
  <si>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</si>
  <si>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</si>
  <si>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</si>
  <si>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</si>
  <si>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</si>
  <si>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</si>
  <si>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</si>
  <si>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</si>
  <si>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</si>
  <si>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</si>
  <si>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</si>
  <si>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</si>
  <si>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</si>
  <si>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</si>
  <si>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</si>
  <si>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</si>
  <si>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</si>
  <si>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</si>
  <si>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</si>
  <si>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</si>
  <si>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</si>
  <si>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</si>
  <si>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</si>
  <si>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</si>
  <si>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</si>
  <si>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</si>
  <si>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</si>
  <si>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</si>
  <si>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</si>
  <si>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</si>
  <si>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</si>
  <si>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</si>
  <si>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</si>
  <si>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</si>
  <si>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</si>
  <si>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</si>
  <si>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</si>
  <si>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</si>
  <si>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</si>
  <si>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</si>
  <si>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</si>
  <si>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</si>
  <si>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</si>
  <si>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</si>
  <si>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</si>
  <si>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</si>
  <si>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</si>
  <si>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</si>
  <si>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</si>
  <si>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</si>
  <si>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</si>
  <si>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</si>
  <si>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</si>
  <si>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</si>
  <si>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</si>
  <si>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</si>
  <si>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</si>
  <si>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</si>
  <si>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</si>
  <si>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</si>
  <si>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</si>
  <si>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</si>
  <si>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</si>
  <si>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</si>
  <si>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</si>
  <si>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</si>
  <si>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</si>
  <si>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</si>
  <si>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</si>
  <si>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</si>
  <si>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</si>
  <si>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</si>
  <si>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</si>
  <si>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</si>
  <si>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</si>
  <si>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</si>
  <si>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</si>
  <si>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</si>
  <si>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</si>
  <si>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</si>
  <si>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</si>
  <si>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</si>
  <si>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</si>
  <si>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</si>
  <si>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</si>
  <si>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</si>
  <si>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</si>
  <si>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</si>
  <si>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</si>
  <si>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</si>
  <si>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</si>
  <si>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</si>
  <si>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</si>
  <si>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</si>
  <si>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</si>
  <si>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</si>
  <si>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</si>
  <si>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</si>
  <si>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</si>
  <si>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</si>
  <si>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</si>
  <si>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</si>
  <si>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</si>
  <si>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</si>
  <si>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</si>
  <si>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</si>
  <si>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</si>
  <si>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</si>
  <si>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</si>
  <si>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</si>
  <si>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</si>
  <si>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</si>
  <si>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</si>
  <si>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</si>
  <si>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</si>
  <si>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</si>
  <si>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</si>
  <si>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</si>
  <si>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</si>
  <si>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</si>
  <si>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</si>
  <si>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</si>
  <si>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</si>
  <si>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</si>
  <si>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</si>
  <si>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</si>
  <si>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</si>
  <si>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</si>
  <si>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</si>
  <si>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</si>
  <si>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</si>
  <si>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</si>
  <si>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</si>
  <si>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</si>
  <si>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</si>
  <si>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</si>
  <si>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</si>
  <si>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</si>
  <si>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</si>
  <si>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</si>
  <si>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</si>
  <si>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</si>
  <si>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</si>
  <si>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</si>
  <si>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</si>
  <si>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</si>
  <si>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</si>
  <si>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</si>
  <si>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</si>
  <si>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</si>
  <si>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</si>
  <si>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</si>
  <si>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</si>
  <si>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</si>
  <si>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</si>
  <si>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</si>
  <si>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</si>
  <si>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</si>
  <si>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</si>
  <si>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</si>
  <si>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</si>
  <si>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</si>
  <si>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</si>
  <si>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</si>
  <si>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</si>
  <si>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</si>
  <si>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</si>
  <si>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</si>
  <si>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</si>
  <si>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</si>
  <si>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</si>
  <si>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</si>
  <si>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</si>
  <si>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</si>
  <si>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</si>
  <si>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</si>
  <si>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</si>
  <si>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</si>
  <si>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</si>
  <si>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</si>
  <si>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</si>
  <si>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</si>
  <si>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</si>
  <si>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</si>
  <si>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</si>
  <si>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</si>
  <si>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</si>
  <si>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</si>
  <si>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</si>
  <si>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</si>
  <si>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</si>
  <si>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</si>
  <si>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</si>
  <si>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</si>
  <si>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</si>
  <si>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</si>
  <si>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</si>
  <si>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</si>
  <si>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</si>
  <si>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</si>
  <si>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</si>
  <si>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</si>
  <si>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</si>
  <si>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</si>
  <si>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</si>
  <si>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</si>
  <si>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</si>
  <si>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</si>
  <si>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</si>
  <si>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</si>
  <si>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</si>
  <si>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</si>
  <si>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</si>
  <si>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</si>
  <si>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</si>
  <si>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</si>
  <si>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</si>
  <si>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</si>
  <si>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</si>
  <si>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</si>
  <si>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</si>
  <si>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</si>
  <si>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</si>
  <si>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</si>
  <si>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</si>
  <si>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</si>
  <si>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</si>
  <si>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</si>
  <si>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</si>
  <si>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</si>
  <si>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</si>
  <si>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</si>
  <si>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</si>
  <si>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</si>
  <si>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</si>
  <si>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</si>
  <si>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</si>
  <si>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</si>
  <si>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</si>
  <si>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</si>
  <si>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</si>
  <si>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</si>
  <si>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</si>
  <si>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</si>
  <si>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</si>
  <si>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</si>
  <si>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</si>
  <si>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</si>
  <si>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</si>
  <si>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</si>
  <si>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</si>
  <si>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</si>
  <si>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</si>
  <si>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</si>
  <si>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</si>
  <si>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</si>
  <si>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</si>
  <si>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</si>
  <si>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</si>
  <si>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</si>
  <si>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</si>
  <si>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</si>
  <si>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</si>
  <si>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</si>
  <si>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</si>
  <si>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</si>
  <si>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</si>
  <si>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</si>
  <si>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</si>
  <si>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</si>
  <si>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</si>
  <si>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</si>
  <si>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</si>
  <si>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</si>
  <si>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</si>
  <si>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</si>
  <si>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</si>
  <si>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</si>
  <si>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</si>
  <si>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</si>
  <si>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</si>
  <si>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</si>
  <si>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</si>
  <si>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</si>
  <si>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</si>
  <si>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</si>
  <si>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</si>
  <si>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</si>
  <si>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</si>
  <si>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</si>
  <si>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</si>
  <si>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</si>
  <si>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</si>
  <si>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</si>
  <si>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</si>
  <si>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</si>
  <si>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</si>
  <si>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</si>
  <si>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</si>
  <si>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</si>
  <si>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</si>
  <si>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</si>
  <si>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</si>
  <si>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</si>
  <si>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</si>
  <si>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</si>
  <si>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</si>
  <si>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</si>
  <si>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</si>
  <si>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</si>
  <si>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</si>
  <si>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</si>
  <si>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</si>
  <si>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</si>
  <si>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</si>
  <si>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</si>
  <si>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</si>
  <si>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</si>
  <si>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</si>
  <si>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</si>
  <si>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</si>
  <si>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</si>
  <si>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</si>
  <si>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</si>
  <si>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</si>
  <si>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</si>
  <si>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</si>
  <si>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</si>
  <si>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</si>
  <si>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</si>
  <si>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</si>
  <si>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</si>
  <si>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</si>
  <si>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</si>
  <si>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</si>
  <si>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</si>
  <si>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</si>
  <si>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</si>
  <si>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</si>
  <si>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</si>
  <si>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</si>
  <si>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</si>
  <si>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</si>
  <si>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</si>
  <si>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</si>
  <si>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</si>
  <si>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</si>
  <si>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</si>
  <si>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</si>
  <si>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</si>
  <si>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</si>
  <si>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</si>
  <si>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</si>
  <si>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</si>
  <si>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</si>
  <si>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</si>
  <si>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</si>
  <si>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</si>
  <si>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</si>
  <si>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</si>
  <si>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</si>
  <si>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</si>
  <si>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</si>
  <si>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</si>
  <si>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</si>
  <si>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</si>
  <si>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</si>
  <si>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</si>
  <si>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</si>
  <si>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</si>
  <si>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</si>
  <si>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</si>
  <si>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</si>
  <si>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</si>
  <si>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</si>
  <si>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</si>
  <si>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</si>
  <si>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</si>
  <si>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</si>
  <si>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</si>
  <si>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</si>
  <si>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</si>
  <si>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</si>
  <si>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</si>
  <si>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</si>
  <si>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</si>
  <si>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</si>
  <si>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</si>
  <si>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</si>
  <si>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</si>
  <si>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</si>
  <si>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</si>
  <si>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</si>
  <si>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</si>
  <si>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</si>
  <si>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</si>
  <si>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</si>
  <si>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</si>
  <si>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</si>
  <si>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</si>
  <si>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</si>
  <si>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</si>
  <si>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</si>
  <si>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</si>
  <si>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</si>
  <si>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</si>
  <si>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</si>
  <si>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</si>
  <si>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</si>
  <si>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</si>
  <si>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</si>
  <si>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</si>
  <si>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</si>
  <si>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</si>
  <si>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</si>
  <si>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</si>
  <si>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</si>
  <si>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</si>
  <si>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</si>
  <si>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</si>
  <si>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</si>
  <si>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</si>
  <si>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</si>
  <si>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</si>
  <si>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</si>
  <si>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</si>
  <si>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</si>
  <si>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</si>
  <si>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</si>
  <si>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</si>
  <si>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</si>
  <si>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</si>
  <si>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</si>
  <si>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</si>
  <si>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</si>
  <si>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</si>
  <si>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</si>
  <si>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</si>
  <si>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</si>
  <si>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</si>
  <si>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</si>
  <si>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</si>
  <si>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</si>
  <si>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</si>
  <si>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</si>
  <si>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</si>
  <si>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</si>
  <si>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</si>
  <si>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</si>
  <si>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</si>
  <si>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</si>
  <si>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</si>
  <si>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</si>
  <si>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</si>
  <si>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</si>
  <si>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</si>
  <si>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</si>
  <si>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</si>
  <si>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</si>
  <si>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</si>
  <si>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</si>
  <si>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</si>
  <si>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</si>
  <si>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</si>
  <si>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</si>
  <si>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</si>
  <si>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</si>
  <si>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</si>
  <si>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</si>
  <si>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</si>
  <si>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</si>
  <si>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</si>
  <si>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</si>
  <si>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</si>
  <si>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</si>
  <si>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</si>
  <si>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</si>
  <si>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</si>
  <si>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</si>
  <si>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</si>
  <si>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</si>
  <si>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</si>
  <si>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</si>
  <si>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</si>
  <si>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</si>
  <si>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</si>
  <si>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</si>
  <si>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</si>
  <si>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</si>
  <si>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</si>
  <si>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</si>
  <si>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</si>
  <si>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</si>
  <si>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</si>
  <si>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</si>
  <si>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</si>
  <si>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</si>
  <si>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</si>
  <si>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</si>
  <si>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</si>
  <si>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</si>
  <si>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</si>
  <si>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</si>
  <si>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</si>
  <si>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</si>
  <si>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</si>
  <si>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</si>
  <si>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</si>
  <si>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</si>
  <si>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</si>
  <si>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</si>
  <si>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</si>
  <si>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</si>
  <si>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</si>
  <si>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</si>
  <si>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</si>
  <si>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</si>
  <si>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</si>
  <si>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</si>
  <si>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</si>
  <si>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</si>
  <si>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</si>
  <si>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</si>
  <si>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</si>
  <si>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</si>
  <si>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</si>
  <si>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</si>
  <si>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</si>
  <si>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</si>
  <si>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</si>
  <si>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</si>
  <si>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</si>
  <si>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</si>
  <si>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</si>
  <si>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</si>
  <si>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</si>
  <si>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</si>
  <si>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</si>
  <si>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</si>
  <si>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</si>
  <si>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</si>
  <si>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</si>
  <si>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</si>
  <si>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</si>
  <si>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</si>
  <si>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</si>
  <si>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</si>
  <si>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</si>
  <si>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</si>
  <si>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</si>
  <si>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</si>
  <si>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</si>
  <si>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</si>
  <si>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</si>
  <si>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</si>
  <si>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</si>
  <si>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</si>
  <si>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</si>
  <si>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</si>
  <si>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</si>
  <si>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</si>
  <si>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</si>
  <si>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</si>
  <si>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</si>
  <si>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</si>
  <si>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</si>
  <si>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</si>
  <si>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</si>
  <si>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</si>
  <si>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</si>
  <si>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</si>
  <si>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</si>
  <si>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</si>
  <si>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</si>
  <si>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</si>
  <si>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</si>
  <si>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</si>
  <si>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</si>
  <si>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</si>
  <si>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</si>
  <si>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</si>
  <si>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</si>
  <si>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</si>
  <si>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</si>
  <si>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</si>
  <si>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</si>
  <si>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</si>
  <si>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</si>
  <si>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</si>
  <si>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</si>
  <si>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</si>
  <si>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</si>
  <si>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</si>
  <si>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</si>
  <si>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</si>
  <si>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</si>
  <si>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</si>
  <si>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</si>
  <si>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</si>
  <si>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</si>
  <si>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</si>
  <si>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</si>
  <si>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</si>
  <si>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</si>
  <si>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</si>
  <si>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</si>
  <si>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</si>
  <si>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</si>
  <si>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</si>
  <si>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</si>
  <si>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</si>
  <si>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</si>
  <si>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</si>
  <si>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</si>
  <si>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</si>
  <si>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</si>
  <si>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</si>
  <si>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</si>
  <si>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</si>
  <si>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</si>
  <si>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</si>
  <si>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</si>
  <si>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</si>
  <si>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</si>
  <si>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</si>
  <si>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</si>
  <si>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</si>
  <si>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</si>
  <si>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</si>
  <si>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</si>
  <si>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</si>
  <si>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</si>
  <si>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</si>
  <si>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</si>
  <si>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</si>
  <si>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</si>
  <si>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</si>
  <si>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</si>
  <si>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</si>
  <si>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</si>
  <si>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</si>
  <si>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</si>
  <si>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</si>
  <si>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</si>
  <si>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</si>
  <si>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</si>
  <si>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</si>
  <si>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</si>
  <si>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</si>
  <si>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</si>
  <si>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</si>
  <si>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</si>
  <si>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</si>
  <si>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</si>
  <si>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</si>
  <si>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</si>
  <si>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</si>
  <si>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</si>
  <si>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</si>
  <si>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</si>
  <si>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</si>
  <si>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</si>
  <si>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</si>
  <si>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</si>
  <si>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</si>
  <si>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</si>
  <si>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</si>
  <si>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</si>
  <si>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</si>
  <si>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</si>
  <si>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</si>
  <si>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</si>
  <si>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</si>
  <si>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</si>
  <si>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</si>
  <si>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</si>
  <si>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</si>
  <si>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</si>
  <si>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</si>
  <si>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</si>
  <si>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</si>
  <si>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</si>
  <si>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</si>
  <si>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</si>
  <si>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</si>
  <si>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</si>
  <si>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</si>
  <si>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</si>
  <si>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</si>
  <si>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</si>
  <si>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</si>
  <si>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</si>
  <si>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</si>
  <si>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</si>
  <si>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</si>
  <si>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</si>
  <si>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</si>
  <si>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</si>
  <si>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</si>
  <si>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</si>
  <si>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</si>
  <si>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</si>
  <si>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</si>
  <si>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</si>
  <si>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</si>
  <si>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</si>
  <si>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</si>
  <si>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</si>
  <si>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</si>
  <si>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</si>
  <si>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</si>
  <si>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</si>
  <si>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</si>
  <si>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</si>
  <si>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</si>
  <si>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</si>
  <si>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</si>
  <si>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</si>
  <si>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</si>
  <si>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</si>
  <si>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</si>
  <si>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</si>
  <si>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</si>
  <si>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</si>
  <si>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</si>
  <si>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</si>
  <si>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</si>
  <si>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</si>
  <si>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</si>
  <si>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</si>
  <si>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</si>
  <si>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</si>
  <si>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</si>
  <si>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</si>
  <si>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</si>
  <si>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</si>
  <si>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</si>
  <si>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</si>
  <si>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</si>
  <si>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</si>
  <si>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</si>
  <si>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</si>
  <si>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</si>
  <si>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</si>
  <si>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</si>
  <si>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</si>
  <si>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</si>
  <si>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</si>
  <si>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</si>
  <si>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</si>
  <si>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</si>
  <si>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</si>
  <si>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</si>
  <si>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</si>
  <si>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</si>
  <si>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</si>
  <si>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</si>
  <si>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</si>
  <si>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</si>
  <si>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</si>
  <si>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</si>
  <si>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</si>
  <si>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</si>
  <si>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</si>
  <si>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</si>
  <si>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</si>
  <si>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</si>
  <si>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</si>
  <si>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</si>
  <si>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</si>
  <si>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</si>
  <si>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</si>
  <si>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</si>
  <si>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</si>
  <si>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</si>
  <si>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</si>
  <si>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</si>
  <si>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</si>
  <si>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</si>
  <si>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</si>
  <si>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</si>
  <si>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</si>
  <si>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</si>
  <si>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</si>
  <si>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</si>
  <si>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</si>
  <si>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</si>
  <si>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</si>
  <si>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</si>
  <si>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</si>
  <si>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</si>
  <si>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</si>
  <si>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</si>
  <si>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</si>
  <si>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</si>
  <si>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</si>
  <si>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</si>
  <si>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</si>
  <si>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</si>
  <si>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</si>
  <si>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</si>
  <si>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</si>
  <si>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</si>
  <si>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</si>
  <si>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</si>
  <si>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</si>
  <si>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</si>
  <si>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</si>
  <si>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</si>
  <si>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</si>
  <si>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</si>
  <si>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</si>
  <si>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</si>
  <si>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</si>
  <si>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</si>
  <si>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</si>
  <si>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</si>
  <si>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</si>
  <si>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</si>
  <si>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</si>
  <si>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</si>
  <si>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</si>
  <si>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</si>
  <si>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</si>
  <si>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</si>
  <si>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</si>
  <si>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</si>
  <si>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</si>
  <si>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</si>
  <si>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</si>
  <si>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</si>
  <si>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</si>
  <si>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</si>
  <si>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</si>
  <si>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</si>
  <si>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</si>
  <si>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</si>
  <si>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</si>
  <si>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</si>
  <si>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</si>
  <si>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</si>
  <si>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</si>
  <si>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</si>
  <si>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</si>
  <si>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</si>
  <si>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</si>
  <si>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</si>
  <si>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</si>
  <si>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</si>
  <si>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</si>
  <si>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</si>
  <si>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</si>
  <si>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</si>
  <si>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</si>
  <si>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</si>
  <si>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</si>
  <si>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</si>
  <si>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</si>
  <si>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</si>
  <si>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</si>
  <si>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</si>
  <si>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</si>
  <si>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</si>
  <si>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</si>
  <si>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</si>
  <si>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</si>
  <si>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</si>
  <si>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</si>
  <si>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</si>
  <si>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</si>
  <si>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</si>
  <si>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</si>
  <si>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</si>
  <si>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</si>
  <si>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</si>
  <si>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</si>
  <si>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</si>
  <si>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</si>
  <si>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</si>
  <si>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</si>
  <si>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</si>
  <si>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</si>
  <si>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</si>
  <si>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</si>
  <si>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</si>
  <si>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</si>
  <si>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</si>
  <si>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</si>
  <si>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</si>
  <si>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</si>
  <si>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</si>
  <si>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</si>
  <si>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</si>
  <si>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</si>
  <si>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</si>
  <si>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</si>
  <si>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</si>
  <si>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</si>
  <si>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</si>
  <si>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</si>
  <si>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</si>
  <si>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</si>
  <si>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</si>
  <si>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</si>
  <si>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</si>
  <si>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</si>
  <si>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</si>
  <si>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</si>
  <si>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</si>
  <si>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</si>
  <si>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</si>
  <si>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</si>
  <si>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</si>
  <si>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</si>
  <si>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</si>
  <si>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</si>
  <si>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</si>
  <si>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</si>
  <si>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</si>
  <si>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</si>
  <si>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</si>
  <si>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</si>
  <si>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</si>
  <si>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</si>
  <si>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</si>
  <si>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</si>
  <si>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</si>
  <si>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</si>
  <si>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</si>
  <si>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</si>
  <si>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</si>
  <si>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</si>
  <si>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</si>
  <si>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</si>
  <si>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</si>
  <si>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</si>
  <si>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</si>
  <si>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</si>
  <si>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</si>
  <si>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</si>
  <si>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</si>
  <si>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</si>
  <si>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</si>
  <si>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</si>
  <si>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</si>
  <si>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</si>
  <si>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</si>
  <si>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</si>
  <si>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</si>
  <si>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</si>
  <si>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</si>
  <si>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</si>
  <si>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</si>
  <si>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</si>
  <si>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</si>
  <si>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</si>
  <si>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</si>
  <si>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</si>
  <si>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</si>
  <si>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</si>
  <si>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</si>
  <si>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</si>
  <si>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</si>
  <si>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</si>
  <si>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</si>
  <si>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</si>
  <si>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</si>
  <si>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</si>
  <si>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</si>
  <si>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</si>
  <si>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</si>
  <si>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</si>
  <si>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</si>
  <si>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</si>
  <si>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</si>
  <si>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</si>
  <si>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</si>
  <si>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</si>
  <si>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</si>
  <si>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</si>
  <si>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</si>
  <si>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</si>
  <si>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</si>
  <si>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</si>
  <si>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</si>
  <si>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</si>
  <si>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</si>
  <si>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</si>
  <si>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</si>
  <si>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</si>
  <si>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</si>
  <si>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</si>
  <si>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</si>
  <si>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</si>
  <si>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</si>
  <si>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</si>
  <si>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</si>
  <si>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</si>
  <si>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</si>
  <si>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</si>
  <si>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</si>
  <si>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</si>
  <si>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</si>
  <si>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</si>
  <si>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</si>
  <si>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</si>
  <si>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</si>
  <si>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</si>
  <si>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</si>
  <si>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</si>
  <si>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</si>
  <si>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</si>
  <si>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</si>
  <si>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</si>
  <si>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</si>
  <si>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</si>
  <si>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</si>
  <si>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</si>
  <si>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</si>
  <si>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</si>
  <si>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</si>
  <si>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</si>
  <si>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</si>
  <si>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</si>
  <si>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</si>
  <si>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</si>
  <si>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</si>
  <si>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</si>
  <si>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</si>
  <si>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</si>
  <si>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</si>
  <si>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</si>
  <si>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</si>
  <si>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</si>
  <si>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</si>
  <si>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</si>
  <si>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</si>
  <si>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</si>
  <si>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</si>
  <si>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</si>
  <si>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</si>
  <si>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</si>
  <si>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</si>
  <si>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</si>
  <si>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</si>
  <si>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</si>
  <si>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</si>
  <si>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</si>
  <si>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</si>
  <si>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</si>
  <si>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</si>
  <si>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</si>
  <si>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</si>
  <si>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</si>
  <si>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</si>
  <si>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</si>
  <si>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</si>
  <si>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</si>
  <si>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</si>
  <si>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</si>
  <si>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</si>
  <si>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</si>
  <si>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</si>
  <si>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</si>
  <si>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</si>
  <si>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</si>
  <si>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</si>
  <si>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</si>
  <si>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</si>
  <si>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</si>
  <si>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</si>
  <si>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</si>
  <si>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</si>
  <si>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</si>
  <si>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</si>
  <si>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</si>
  <si>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</si>
  <si>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</si>
  <si>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</si>
  <si>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</si>
  <si>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</si>
  <si>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</si>
  <si>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</si>
  <si>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</si>
  <si>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</si>
  <si>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</si>
  <si>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</si>
  <si>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</si>
  <si>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</si>
  <si>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</si>
  <si>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</si>
  <si>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</si>
  <si>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</si>
  <si>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</si>
  <si>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</si>
  <si>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</si>
  <si>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</si>
  <si>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</si>
  <si>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</si>
  <si>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</si>
  <si>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</si>
  <si>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</si>
  <si>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</si>
  <si>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</si>
  <si>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</si>
  <si>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</si>
  <si>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</si>
  <si>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</si>
  <si>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</si>
  <si>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</si>
  <si>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</si>
  <si>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</si>
  <si>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</si>
  <si>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</si>
  <si>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</si>
  <si>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</si>
  <si>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</si>
  <si>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</si>
  <si>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</si>
  <si>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</si>
  <si>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</si>
  <si>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</si>
  <si>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</si>
  <si>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</si>
  <si>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</si>
  <si>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</si>
  <si>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</si>
  <si>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</si>
  <si>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</si>
  <si>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</si>
  <si>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</si>
  <si>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</si>
  <si>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</si>
  <si>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</si>
  <si>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</si>
  <si>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</si>
  <si>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</si>
  <si>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</si>
  <si>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</si>
  <si>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</si>
  <si>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</si>
  <si>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</si>
  <si>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</si>
  <si>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</si>
  <si>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</si>
  <si>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</si>
  <si>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</si>
  <si>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</si>
  <si>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</si>
  <si>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</si>
  <si>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</si>
  <si>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</si>
  <si>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</si>
  <si>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</si>
  <si>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</si>
  <si>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</si>
  <si>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</si>
  <si>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</si>
  <si>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</si>
  <si>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</si>
  <si>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</si>
  <si>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</si>
  <si>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</si>
  <si>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</si>
  <si>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</si>
  <si>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</si>
  <si>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</si>
  <si>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</si>
  <si>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</si>
  <si>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</si>
  <si>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</si>
  <si>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</si>
  <si>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</si>
  <si>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</si>
  <si>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</si>
  <si>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</si>
  <si>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</si>
  <si>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</si>
  <si>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</si>
  <si>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</si>
  <si>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</si>
  <si>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</si>
  <si>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</si>
  <si>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</si>
  <si>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</si>
  <si>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</si>
  <si>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</si>
  <si>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</si>
  <si>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</si>
  <si>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</si>
  <si>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</si>
  <si>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</si>
  <si>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</si>
  <si>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</si>
  <si>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</si>
  <si>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</si>
  <si>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</si>
  <si>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</si>
  <si>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</si>
  <si>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</si>
  <si>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</si>
  <si>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</si>
  <si>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</si>
  <si>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</si>
  <si>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</si>
  <si>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</si>
  <si>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</si>
  <si>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</si>
  <si>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</si>
  <si>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</si>
  <si>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</si>
  <si>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</si>
  <si>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</si>
  <si>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</si>
  <si>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</si>
  <si>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</si>
  <si>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</si>
  <si>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</si>
  <si>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</si>
  <si>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</si>
  <si>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</si>
  <si>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</si>
  <si>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</si>
  <si>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</si>
  <si>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</si>
  <si>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</si>
  <si>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</si>
  <si>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</si>
  <si>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</si>
  <si>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</si>
  <si>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</si>
  <si>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</si>
  <si>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</si>
  <si>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</si>
  <si>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</si>
  <si>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</si>
  <si>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</si>
  <si>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</si>
  <si>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</si>
  <si>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</si>
  <si>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</si>
  <si>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</si>
  <si>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</si>
  <si>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</si>
  <si>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</si>
  <si>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</si>
  <si>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</si>
  <si>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</si>
  <si>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</si>
  <si>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</si>
  <si>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</si>
  <si>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</si>
  <si>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</si>
  <si>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</si>
  <si>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</si>
  <si>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</si>
  <si>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</si>
  <si>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</si>
  <si>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</si>
  <si>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</si>
  <si>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</si>
  <si>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</si>
  <si>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</si>
  <si>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</si>
  <si>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</si>
  <si>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</si>
  <si>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</si>
  <si>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</si>
  <si>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</si>
  <si>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</si>
  <si>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</si>
  <si>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</si>
  <si>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</si>
  <si>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</si>
  <si>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</si>
  <si>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</si>
  <si>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</si>
  <si>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</si>
  <si>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</si>
  <si>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</si>
  <si>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</si>
  <si>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</si>
  <si>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</si>
  <si>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</si>
  <si>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</si>
  <si>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</si>
  <si>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</si>
  <si>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</si>
  <si>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</si>
  <si>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</si>
  <si>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</si>
  <si>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</si>
  <si>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</si>
  <si>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</si>
  <si>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</si>
  <si>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</si>
  <si>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</si>
  <si>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</si>
  <si>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</si>
  <si>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</si>
  <si>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</si>
  <si>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</si>
  <si>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</si>
  <si>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</si>
  <si>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</si>
  <si>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</si>
  <si>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</si>
  <si>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</si>
  <si>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</si>
  <si>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</si>
  <si>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</si>
  <si>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</si>
  <si>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</si>
  <si>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</si>
  <si>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</si>
  <si>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</si>
  <si>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</si>
  <si>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</si>
  <si>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</si>
  <si>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</si>
  <si>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</si>
  <si>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</si>
  <si>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</si>
  <si>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</si>
  <si>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</si>
  <si>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</si>
  <si>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</si>
  <si>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</si>
  <si>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</si>
  <si>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</si>
  <si>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</si>
  <si>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</si>
  <si>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</si>
  <si>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</si>
  <si>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</si>
  <si>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</si>
  <si>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</si>
  <si>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</si>
  <si>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</si>
  <si>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</si>
  <si>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</si>
  <si>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</si>
  <si>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</si>
  <si>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</si>
  <si>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</si>
  <si>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</si>
  <si>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</si>
  <si>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</si>
  <si>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</si>
  <si>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</si>
  <si>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</si>
  <si>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</si>
  <si>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</si>
  <si>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</si>
  <si>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</si>
  <si>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</si>
  <si>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</si>
  <si>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</si>
  <si>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</si>
  <si>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</si>
  <si>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</si>
  <si>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</si>
  <si>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</si>
  <si>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</si>
  <si>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</si>
  <si>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</si>
  <si>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</si>
  <si>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</si>
  <si>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</si>
  <si>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</si>
  <si>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</si>
  <si>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</si>
  <si>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</si>
  <si>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</si>
  <si>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</si>
  <si>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</si>
  <si>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</si>
  <si>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</si>
  <si>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</si>
  <si>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</si>
  <si>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</si>
  <si>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</si>
  <si>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</si>
  <si>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</si>
  <si>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</si>
  <si>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</si>
  <si>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</si>
  <si>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</si>
  <si>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</si>
  <si>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</si>
  <si>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</si>
  <si>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</si>
  <si>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</si>
  <si>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</si>
  <si>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</si>
  <si>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</si>
  <si>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</si>
  <si>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</si>
  <si>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</si>
  <si>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</si>
  <si>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</si>
  <si>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</si>
  <si>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</si>
  <si>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</si>
  <si>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</si>
  <si>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</si>
  <si>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</si>
  <si>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</si>
  <si>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</si>
  <si>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</si>
  <si>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</si>
  <si>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</si>
  <si>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</si>
  <si>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</si>
  <si>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</si>
  <si>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</si>
  <si>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</si>
  <si>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</si>
  <si>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</si>
  <si>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</si>
  <si>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</si>
  <si>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</si>
  <si>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</si>
  <si>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</si>
  <si>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</si>
  <si>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</si>
  <si>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</si>
  <si>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</si>
  <si>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</si>
  <si>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</si>
  <si>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</si>
  <si>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</si>
  <si>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</si>
  <si>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</si>
  <si>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</si>
  <si>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</si>
  <si>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</si>
  <si>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</si>
  <si>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</si>
  <si>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</si>
  <si>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</si>
  <si>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</si>
  <si>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</si>
  <si>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</si>
  <si>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</si>
  <si>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</si>
  <si>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</si>
  <si>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</si>
  <si>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</si>
  <si>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</si>
  <si>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</si>
  <si>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</si>
  <si>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</si>
  <si>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</si>
  <si>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</si>
  <si>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</si>
  <si>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</si>
  <si>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</si>
  <si>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</si>
  <si>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</si>
  <si>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</si>
  <si>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</si>
  <si>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</si>
  <si>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</si>
  <si>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</si>
  <si>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</si>
  <si>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</si>
  <si>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</si>
  <si>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</si>
  <si>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</si>
  <si>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</si>
  <si>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</si>
  <si>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</si>
  <si>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</si>
  <si>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</si>
  <si>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</si>
  <si>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</si>
  <si>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</si>
  <si>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</si>
  <si>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</si>
  <si>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</si>
  <si>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</si>
  <si>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</si>
  <si>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</si>
  <si>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</si>
  <si>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</si>
  <si>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</si>
  <si>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</si>
  <si>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</si>
  <si>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</si>
  <si>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</si>
  <si>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</si>
  <si>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</si>
  <si>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</si>
  <si>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</si>
  <si>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</si>
  <si>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</si>
  <si>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</si>
  <si>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</si>
  <si>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</si>
  <si>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</si>
  <si>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</si>
  <si>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</si>
  <si>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</si>
  <si>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</si>
  <si>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</si>
  <si>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</si>
  <si>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</si>
  <si>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</si>
  <si>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</si>
  <si>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</si>
  <si>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</si>
  <si>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</si>
  <si>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</si>
  <si>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</si>
  <si>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</si>
  <si>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</si>
  <si>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</si>
  <si>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</si>
  <si>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</si>
  <si>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</si>
  <si>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</si>
  <si>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</si>
  <si>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</si>
  <si>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</si>
  <si>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</si>
  <si>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</si>
  <si>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</si>
  <si>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</si>
  <si>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</si>
  <si>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</si>
  <si>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</si>
  <si>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</si>
  <si>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</si>
  <si>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</si>
  <si>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</si>
  <si>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</si>
  <si>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</si>
  <si>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</si>
  <si>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</si>
  <si>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</si>
  <si>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</si>
  <si>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</si>
  <si>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</si>
  <si>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</si>
  <si>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</si>
  <si>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</si>
  <si>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</si>
  <si>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</si>
  <si>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</si>
  <si>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</si>
  <si>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</si>
  <si>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</si>
  <si>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</si>
  <si>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</si>
  <si>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</si>
  <si>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</si>
  <si>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</si>
  <si>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</si>
  <si>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</si>
  <si>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</si>
  <si>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</si>
  <si>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</si>
  <si>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</si>
  <si>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</si>
  <si>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</si>
  <si>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</si>
  <si>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</si>
  <si>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</si>
  <si>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</si>
  <si>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</si>
  <si>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</si>
  <si>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</si>
  <si>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</si>
  <si>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</si>
  <si>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</si>
  <si>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</si>
  <si>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</si>
  <si>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</si>
  <si>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</si>
  <si>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</si>
  <si>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</si>
  <si>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</si>
  <si>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</si>
  <si>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</si>
  <si>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</si>
  <si>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</si>
  <si>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</si>
  <si>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</si>
  <si>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</si>
  <si>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</si>
  <si>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</si>
  <si>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</si>
  <si>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</si>
  <si>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</si>
  <si>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</si>
  <si>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</si>
  <si>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</si>
  <si>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</si>
  <si>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</si>
  <si>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</si>
  <si>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</si>
  <si>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</si>
  <si>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</si>
  <si>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</si>
  <si>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</si>
  <si>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</si>
  <si>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</si>
  <si>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</si>
  <si>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</si>
  <si>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</si>
  <si>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</si>
  <si>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</si>
  <si>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</si>
  <si>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</si>
  <si>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</si>
  <si>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</si>
  <si>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</si>
  <si>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</si>
  <si>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</si>
  <si>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</si>
  <si>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</si>
  <si>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</si>
  <si>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</si>
  <si>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</si>
  <si>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</si>
  <si>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</si>
  <si>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</si>
  <si>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</si>
  <si>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</si>
  <si>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</si>
  <si>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</si>
  <si>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</si>
  <si>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</si>
  <si>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</si>
  <si>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</si>
  <si>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</si>
  <si>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</si>
  <si>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</si>
  <si>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</si>
  <si>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</si>
  <si>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</si>
  <si>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</si>
  <si>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</si>
  <si>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</si>
  <si>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</si>
  <si>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</si>
  <si>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</si>
  <si>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</si>
  <si>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</si>
  <si>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</si>
  <si>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</si>
  <si>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</si>
  <si>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</si>
  <si>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</si>
  <si>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</si>
  <si>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</si>
  <si>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</si>
  <si>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</si>
  <si>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</si>
  <si>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</si>
  <si>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</si>
  <si>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</si>
  <si>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</si>
  <si>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</si>
  <si>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</si>
  <si>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</si>
  <si>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</si>
  <si>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</si>
  <si>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</si>
  <si>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</si>
  <si>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</si>
  <si>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</si>
  <si>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</si>
  <si>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</si>
  <si>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</si>
  <si>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</si>
  <si>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</si>
  <si>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</si>
  <si>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</si>
  <si>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</si>
  <si>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</si>
  <si>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</si>
  <si>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</si>
  <si>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</si>
  <si>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</si>
  <si>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</si>
  <si>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</si>
  <si>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</si>
  <si>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</si>
  <si>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</si>
  <si>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</si>
  <si>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</si>
  <si>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</si>
  <si>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</si>
  <si>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</si>
  <si>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</si>
  <si>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</si>
  <si>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</si>
  <si>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</si>
  <si>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</si>
  <si>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</si>
  <si>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</si>
  <si>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</si>
  <si>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</si>
  <si>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</si>
  <si>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</si>
  <si>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</si>
  <si>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</si>
  <si>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</si>
  <si>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</si>
  <si>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</si>
  <si>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</si>
  <si>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</si>
  <si>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</si>
  <si>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</si>
  <si>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</si>
  <si>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</si>
  <si>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</si>
  <si>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</si>
  <si>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</si>
  <si>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</si>
  <si>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</si>
  <si>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</si>
  <si>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</si>
  <si>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</si>
  <si>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</si>
  <si>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</si>
  <si>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</si>
  <si>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</si>
  <si>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</si>
  <si>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</si>
  <si>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</si>
  <si>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</si>
  <si>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</si>
  <si>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</si>
  <si>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</si>
  <si>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</si>
  <si>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</si>
  <si>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</si>
  <si>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</si>
  <si>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</si>
  <si>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</si>
  <si>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</si>
  <si>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</si>
  <si>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</si>
  <si>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</si>
  <si>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</si>
  <si>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</si>
  <si>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</si>
  <si>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</si>
  <si>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</si>
  <si>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</si>
  <si>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</si>
  <si>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</si>
  <si>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</si>
  <si>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</si>
  <si>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</si>
  <si>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</si>
  <si>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</si>
  <si>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</si>
  <si>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</si>
  <si>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</si>
  <si>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</si>
  <si>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</si>
  <si>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</si>
  <si>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</si>
  <si>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</si>
  <si>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</si>
  <si>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</si>
  <si>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</si>
  <si>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</si>
  <si>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</si>
  <si>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</si>
  <si>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</si>
  <si>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</si>
  <si>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</si>
  <si>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</si>
  <si>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</si>
  <si>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</si>
  <si>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</si>
  <si>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</si>
  <si>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</si>
  <si>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</si>
  <si>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</si>
  <si>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</si>
  <si>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</si>
  <si>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</si>
  <si>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</si>
  <si>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</si>
  <si>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</si>
  <si>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</si>
  <si>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</si>
  <si>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</si>
  <si>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</si>
  <si>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</si>
  <si>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</si>
  <si>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</si>
  <si>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</si>
  <si>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</si>
  <si>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</si>
  <si>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</si>
  <si>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</si>
  <si>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</si>
  <si>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</si>
  <si>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</si>
  <si>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</si>
  <si>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</si>
  <si>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</si>
  <si>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</si>
  <si>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</si>
  <si>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</si>
  <si>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</si>
  <si>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</si>
  <si>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</si>
  <si>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</si>
  <si>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</si>
  <si>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</si>
  <si>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</si>
  <si>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</si>
  <si>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</si>
  <si>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</si>
  <si>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</si>
  <si>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</si>
  <si>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</si>
  <si>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</si>
  <si>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</si>
  <si>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</si>
  <si>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</si>
  <si>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</si>
  <si>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</si>
  <si>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</si>
  <si>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</si>
  <si>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</si>
  <si>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</si>
  <si>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</si>
  <si>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</si>
  <si>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</si>
  <si>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</si>
  <si>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</si>
  <si>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</si>
  <si>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</si>
  <si>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</si>
  <si>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</si>
  <si>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</si>
  <si>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</si>
  <si>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</si>
  <si>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</si>
  <si>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</si>
  <si>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</si>
  <si>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</si>
  <si>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</si>
  <si>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</si>
  <si>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</si>
  <si>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</si>
  <si>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</si>
  <si>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</si>
  <si>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</si>
  <si>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</si>
  <si>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</si>
  <si>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</si>
  <si>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</si>
  <si>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</si>
  <si>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</si>
  <si>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</si>
  <si>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</si>
  <si>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</si>
  <si>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</si>
  <si>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</si>
  <si>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</si>
  <si>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</si>
  <si>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</si>
  <si>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</si>
  <si>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</si>
  <si>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</si>
  <si>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</si>
  <si>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</si>
  <si>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</si>
  <si>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</si>
  <si>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</si>
  <si>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</si>
  <si>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</si>
  <si>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</si>
  <si>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</si>
  <si>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</si>
  <si>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</si>
  <si>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</si>
  <si>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</si>
  <si>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</si>
  <si>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</si>
  <si>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</si>
  <si>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</si>
  <si>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</si>
  <si>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</si>
  <si>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</si>
  <si>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</si>
  <si>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</si>
  <si>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</si>
  <si>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</si>
  <si>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</si>
  <si>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</si>
  <si>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</si>
  <si>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</si>
  <si>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</si>
  <si>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</si>
  <si>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</si>
  <si>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</si>
  <si>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</si>
  <si>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</si>
  <si>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</si>
  <si>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</si>
  <si>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</si>
  <si>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</si>
  <si>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</si>
  <si>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</si>
  <si>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</si>
  <si>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</si>
  <si>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</si>
  <si>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</si>
  <si>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</si>
  <si>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</si>
  <si>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</si>
  <si>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</si>
  <si>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</si>
  <si>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</si>
  <si>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</si>
  <si>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</si>
  <si>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</si>
  <si>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</si>
  <si>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</si>
  <si>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</si>
  <si>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</si>
  <si>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</si>
  <si>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</si>
  <si>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</si>
  <si>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</si>
  <si>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</si>
  <si>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</si>
  <si>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</si>
  <si>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</si>
  <si>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</si>
  <si>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</si>
  <si>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</si>
  <si>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</si>
  <si>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</si>
  <si>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</si>
  <si>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</si>
  <si>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</si>
  <si>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</si>
  <si>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</si>
  <si>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</si>
  <si>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</si>
  <si>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</si>
  <si>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</si>
  <si>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</si>
  <si>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</si>
  <si>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</si>
  <si>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</si>
  <si>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</si>
  <si>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</si>
  <si>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</si>
  <si>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</si>
  <si>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</si>
  <si>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</si>
  <si>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</si>
  <si>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</si>
  <si>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</si>
  <si>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</si>
  <si>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</si>
  <si>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</si>
  <si>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</si>
  <si>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</si>
  <si>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</si>
  <si>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</si>
  <si>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</si>
  <si>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</si>
  <si>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</si>
  <si>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</si>
  <si>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</si>
  <si>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</si>
  <si>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</si>
  <si>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</si>
  <si>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</si>
  <si>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</si>
  <si>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</si>
  <si>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</si>
  <si>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</si>
  <si>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</si>
  <si>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</si>
  <si>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</si>
  <si>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</si>
  <si>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</si>
  <si>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</si>
  <si>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</si>
  <si>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</si>
  <si>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</si>
  <si>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</si>
  <si>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</si>
  <si>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</si>
  <si>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</si>
  <si>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</si>
  <si>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</si>
  <si>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</si>
  <si>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</si>
  <si>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</si>
  <si>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</si>
  <si>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</si>
  <si>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</si>
  <si>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</si>
  <si>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</si>
  <si>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</si>
  <si>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</si>
  <si>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</si>
  <si>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</si>
  <si>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</si>
  <si>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</si>
  <si>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</si>
  <si>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</si>
  <si>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</si>
  <si>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</si>
  <si>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</si>
  <si>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</si>
  <si>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</si>
  <si>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</si>
  <si>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</si>
  <si>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</si>
  <si>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</si>
  <si>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</si>
  <si>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</si>
  <si>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</si>
  <si>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</si>
  <si>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</si>
  <si>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</si>
  <si>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</si>
  <si>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</si>
  <si>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</si>
  <si>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</si>
  <si>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</si>
  <si>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</si>
  <si>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</si>
  <si>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</si>
  <si>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</si>
  <si>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</si>
  <si>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</si>
  <si>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</si>
  <si>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</si>
  <si>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</si>
  <si>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</si>
  <si>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</si>
  <si>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</si>
  <si>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</si>
  <si>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</si>
  <si>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</si>
  <si>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</si>
  <si>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</si>
  <si>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</si>
  <si>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</si>
  <si>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</si>
  <si>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</si>
  <si>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</si>
  <si>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</si>
  <si>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</si>
  <si>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</si>
  <si>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</si>
  <si>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</si>
  <si>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</si>
  <si>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</si>
  <si>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</si>
  <si>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</si>
  <si>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</si>
  <si>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</si>
  <si>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</si>
  <si>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</si>
  <si>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</si>
  <si>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</si>
  <si>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</si>
  <si>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</si>
  <si>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</si>
  <si>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</si>
  <si>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</si>
  <si>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</si>
  <si>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</si>
  <si>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</si>
  <si>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</si>
  <si>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</si>
  <si>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</si>
  <si>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</si>
  <si>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</si>
  <si>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</si>
  <si>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</si>
  <si>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</si>
  <si>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</si>
  <si>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</si>
  <si>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</si>
  <si>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</si>
  <si>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</si>
  <si>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</si>
  <si>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</si>
  <si>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</si>
  <si>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</si>
  <si>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</si>
  <si>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</si>
  <si>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</si>
  <si>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</si>
  <si>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</si>
  <si>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</si>
  <si>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</si>
  <si>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</si>
  <si>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</si>
  <si>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</si>
  <si>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</si>
  <si>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</si>
  <si>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</si>
  <si>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</si>
  <si>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</si>
  <si>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</si>
  <si>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</si>
  <si>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</si>
  <si>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</si>
  <si>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</si>
  <si>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</si>
  <si>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</si>
  <si>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</si>
  <si>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</si>
  <si>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</si>
  <si>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</si>
  <si>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</si>
  <si>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</si>
  <si>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</si>
  <si>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</si>
  <si>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</si>
  <si>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</si>
  <si>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</si>
  <si>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</si>
  <si>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</si>
  <si>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</si>
  <si>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</si>
  <si>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</si>
  <si>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</si>
  <si>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</si>
  <si>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</si>
  <si>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</si>
  <si>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</si>
  <si>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</si>
  <si>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</si>
  <si>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</si>
  <si>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</si>
  <si>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</si>
  <si>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</si>
  <si>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</si>
  <si>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</si>
  <si>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</si>
  <si>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</si>
  <si>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</si>
  <si>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</si>
  <si>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</si>
  <si>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</si>
  <si>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</si>
  <si>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</si>
  <si>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</si>
  <si>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</si>
  <si>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</si>
  <si>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</si>
  <si>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</si>
  <si>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</si>
  <si>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</si>
  <si>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</si>
  <si>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</si>
  <si>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</si>
  <si>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</si>
  <si>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</si>
  <si>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</si>
  <si>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</si>
  <si>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</si>
  <si>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</si>
  <si>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</si>
  <si>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</si>
  <si>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</si>
  <si>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</si>
  <si>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</si>
  <si>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</si>
  <si>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</si>
  <si>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</si>
  <si>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</si>
  <si>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</si>
  <si>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</si>
  <si>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</si>
  <si>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</si>
  <si>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</si>
  <si>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</si>
  <si>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</si>
  <si>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</si>
  <si>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</si>
  <si>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</si>
  <si>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</si>
  <si>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</si>
  <si>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</si>
  <si>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</si>
  <si>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</si>
  <si>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</si>
  <si>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</si>
  <si>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</si>
  <si>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</si>
  <si>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</si>
  <si>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</si>
  <si>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</si>
  <si>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</si>
  <si>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</si>
  <si>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</si>
  <si>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</si>
  <si>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</si>
  <si>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</si>
  <si>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</si>
  <si>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</si>
  <si>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</si>
  <si>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</si>
  <si>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</si>
  <si>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</si>
  <si>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</si>
  <si>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</si>
  <si>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</si>
  <si>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</si>
  <si>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</si>
  <si>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</si>
  <si>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</si>
  <si>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</si>
  <si>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</si>
  <si>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</si>
  <si>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</si>
  <si>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</si>
  <si>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</si>
  <si>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</si>
  <si>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</si>
  <si>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</si>
  <si>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</si>
  <si>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</si>
  <si>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</si>
  <si>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</si>
  <si>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</si>
  <si>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</si>
  <si>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</si>
  <si>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</si>
  <si>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</si>
  <si>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</si>
  <si>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</si>
  <si>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</si>
  <si>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</si>
  <si>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</si>
  <si>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</si>
  <si>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</si>
  <si>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</si>
  <si>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</si>
  <si>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</si>
  <si>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</si>
  <si>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</si>
  <si>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</si>
  <si>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</si>
  <si>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</si>
  <si>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</si>
  <si>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</si>
  <si>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</si>
  <si>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</si>
  <si>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</si>
  <si>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</si>
  <si>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</si>
  <si>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</si>
  <si>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</si>
  <si>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</si>
  <si>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</si>
  <si>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</si>
  <si>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</si>
  <si>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</si>
  <si>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</si>
  <si>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</si>
  <si>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</si>
  <si>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</si>
  <si>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</si>
  <si>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</si>
  <si>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</si>
  <si>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</si>
  <si>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</si>
  <si>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</si>
  <si>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</si>
  <si>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</si>
  <si>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</si>
  <si>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</si>
  <si>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</si>
  <si>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</si>
  <si>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</si>
  <si>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</si>
  <si>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</si>
  <si>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</si>
  <si>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</si>
  <si>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</si>
  <si>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</si>
  <si>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</si>
  <si>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</si>
  <si>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</si>
  <si>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</si>
  <si>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</si>
  <si>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</si>
  <si>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</si>
  <si>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</si>
  <si>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</si>
  <si>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</si>
  <si>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</si>
  <si>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</si>
  <si>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</si>
  <si>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</si>
  <si>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</si>
  <si>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</si>
  <si>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</si>
  <si>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</si>
  <si>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</si>
  <si>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</si>
  <si>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</si>
  <si>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</si>
  <si>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</si>
  <si>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</si>
  <si>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</si>
  <si>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</si>
  <si>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</si>
  <si>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</si>
  <si>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</si>
  <si>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</si>
  <si>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</si>
  <si>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</si>
  <si>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</si>
  <si>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</si>
  <si>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</si>
  <si>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</si>
  <si>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</si>
  <si>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</si>
  <si>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</si>
  <si>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</si>
  <si>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</si>
  <si>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</si>
  <si>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</si>
  <si>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</si>
  <si>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</si>
  <si>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</si>
  <si>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</si>
  <si>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</si>
  <si>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</si>
  <si>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</si>
  <si>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</si>
  <si>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</si>
  <si>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</si>
  <si>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</si>
  <si>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</si>
  <si>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</si>
  <si>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</si>
  <si>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</si>
  <si>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</si>
  <si>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</si>
  <si>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</si>
  <si>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</si>
  <si>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</si>
  <si>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</si>
  <si>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</si>
  <si>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</si>
  <si>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</si>
  <si>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</si>
  <si>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</si>
  <si>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</si>
  <si>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</si>
  <si>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</si>
  <si>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</si>
  <si>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</si>
  <si>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</si>
  <si>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</si>
  <si>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</si>
  <si>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</si>
  <si>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</si>
  <si>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</si>
  <si>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</si>
  <si>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</si>
  <si>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</si>
  <si>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</si>
  <si>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</si>
  <si>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</si>
  <si>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</si>
  <si>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</si>
  <si>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</si>
  <si>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</si>
  <si>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</si>
  <si>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</si>
  <si>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</si>
  <si>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</si>
  <si>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</si>
  <si>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</si>
  <si>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</si>
  <si>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</si>
  <si>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</si>
  <si>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</si>
  <si>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</si>
  <si>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</si>
  <si>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</si>
  <si>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</si>
  <si>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</si>
  <si>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</si>
  <si>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</si>
  <si>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</si>
  <si>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</si>
  <si>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</si>
  <si>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</si>
  <si>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</si>
  <si>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</si>
  <si>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</si>
  <si>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</si>
  <si>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</si>
  <si>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</si>
  <si>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</si>
  <si>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</si>
  <si>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</si>
  <si>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</si>
  <si>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</si>
  <si>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</si>
  <si>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</si>
  <si>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</si>
  <si>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</si>
  <si>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</si>
  <si>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</si>
  <si>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</si>
  <si>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</si>
  <si>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</si>
  <si>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</si>
  <si>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</si>
  <si>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</si>
  <si>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</si>
  <si>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</si>
  <si>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</si>
  <si>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</si>
  <si>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</si>
  <si>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</si>
  <si>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</si>
  <si>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</si>
  <si>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</si>
  <si>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</si>
  <si>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</si>
  <si>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</si>
  <si>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</si>
  <si>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</si>
  <si>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</si>
  <si>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</si>
  <si>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</si>
  <si>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</si>
  <si>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</si>
  <si>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</si>
  <si>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</si>
  <si>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</si>
  <si>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</si>
  <si>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</si>
  <si>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</si>
  <si>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</si>
  <si>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</si>
  <si>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</si>
  <si>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</si>
  <si>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</si>
  <si>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</si>
  <si>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</si>
  <si>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</si>
  <si>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</si>
  <si>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</si>
  <si>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</si>
  <si>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</si>
  <si>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</si>
  <si>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</si>
  <si>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</si>
  <si>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</si>
  <si>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</si>
  <si>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</si>
  <si>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</si>
  <si>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</si>
  <si>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</si>
  <si>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</si>
  <si>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</si>
  <si>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</si>
  <si>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</si>
  <si>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</si>
  <si>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</si>
  <si>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</si>
  <si>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</si>
  <si>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</si>
  <si>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</si>
  <si>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</si>
  <si>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</si>
  <si>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</si>
  <si>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</si>
  <si>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</si>
  <si>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</si>
  <si>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</si>
  <si>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</si>
  <si>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</si>
  <si>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</si>
  <si>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</si>
  <si>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</si>
  <si>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</si>
  <si>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</si>
  <si>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</si>
  <si>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</si>
  <si>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</si>
  <si>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</si>
  <si>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</si>
  <si>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</si>
  <si>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</si>
  <si>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</si>
  <si>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</si>
  <si>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</si>
  <si>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</si>
  <si>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</si>
  <si>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</si>
  <si>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</si>
  <si>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</si>
  <si>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</si>
  <si>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</si>
  <si>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</si>
  <si>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</si>
  <si>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</si>
  <si>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</si>
  <si>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</si>
  <si>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</si>
  <si>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</si>
  <si>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</si>
  <si>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</si>
  <si>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</si>
  <si>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</si>
  <si>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</si>
  <si>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</si>
  <si>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</si>
  <si>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</si>
  <si>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</si>
  <si>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</si>
  <si>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</si>
  <si>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</si>
  <si>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</si>
  <si>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</si>
  <si>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</si>
  <si>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</si>
  <si>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</si>
  <si>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</si>
  <si>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</si>
  <si>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</si>
  <si>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</si>
  <si>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</si>
  <si>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</si>
  <si>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</si>
  <si>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</si>
  <si>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</si>
  <si>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</si>
  <si>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</si>
  <si>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</si>
  <si>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</si>
  <si>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</si>
  <si>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</si>
  <si>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</si>
  <si>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</si>
  <si>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</si>
  <si>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</si>
  <si>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</si>
  <si>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</si>
  <si>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</si>
  <si>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</si>
  <si>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</si>
  <si>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</si>
  <si>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</si>
  <si>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</si>
  <si>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</si>
  <si>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</si>
  <si>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</si>
  <si>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</si>
  <si>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</si>
  <si>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</si>
  <si>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</si>
  <si>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</si>
  <si>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</si>
  <si>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</si>
  <si>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</si>
  <si>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</si>
  <si>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</si>
  <si>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</si>
  <si>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</si>
  <si>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</si>
  <si>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</si>
  <si>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</si>
  <si>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</si>
  <si>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</si>
  <si>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</si>
  <si>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</si>
  <si>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</si>
  <si>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</si>
  <si>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</si>
  <si>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</si>
  <si>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</si>
  <si>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</si>
  <si>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</si>
  <si>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</si>
  <si>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</si>
  <si>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</si>
  <si>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</si>
  <si>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</si>
  <si>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</si>
  <si>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</si>
  <si>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</si>
  <si>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</si>
  <si>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</si>
  <si>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</si>
  <si>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</si>
  <si>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</si>
  <si>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</si>
  <si>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</si>
  <si>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</si>
  <si>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</si>
  <si>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</si>
  <si>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</si>
  <si>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</si>
  <si>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</si>
  <si>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</si>
  <si>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</si>
  <si>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</si>
  <si>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</si>
  <si>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</si>
  <si>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</si>
  <si>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</si>
  <si>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</si>
  <si>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</si>
  <si>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</si>
  <si>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</si>
  <si>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</si>
  <si>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</si>
  <si>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</si>
  <si>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</si>
  <si>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</si>
  <si>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</si>
  <si>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</si>
  <si>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</si>
  <si>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</si>
  <si>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</si>
  <si>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</si>
  <si>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</si>
  <si>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</si>
  <si>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</si>
  <si>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</si>
  <si>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</si>
  <si>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</si>
  <si>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</si>
  <si>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</si>
  <si>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</si>
  <si>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</si>
  <si>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</si>
  <si>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</si>
  <si>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</si>
  <si>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</si>
  <si>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</si>
  <si>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</si>
  <si>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</si>
  <si>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</si>
  <si>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</si>
  <si>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</si>
  <si>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</si>
  <si>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</si>
  <si>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</si>
  <si>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</si>
  <si>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</si>
  <si>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</si>
  <si>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</si>
  <si>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</si>
  <si>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</si>
  <si>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</si>
  <si>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</si>
  <si>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</si>
  <si>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</si>
  <si>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</si>
  <si>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</si>
  <si>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</si>
  <si>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</si>
  <si>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</si>
  <si>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</si>
  <si>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</si>
  <si>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</si>
  <si>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</si>
  <si>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</si>
  <si>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</si>
  <si>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</si>
  <si>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</si>
  <si>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</si>
  <si>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</si>
  <si>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</si>
  <si>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</si>
  <si>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</si>
  <si>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</si>
  <si>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</si>
  <si>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</si>
  <si>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</si>
  <si>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</si>
  <si>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</si>
  <si>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</si>
  <si>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</si>
  <si>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</si>
  <si>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</si>
  <si>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</si>
  <si>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</si>
  <si>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</si>
  <si>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</si>
  <si>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</si>
  <si>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</si>
  <si>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</si>
  <si>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</si>
  <si>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</si>
  <si>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</si>
  <si>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</si>
  <si>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</si>
  <si>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</si>
  <si>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</si>
  <si>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</si>
  <si>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</si>
  <si>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</si>
  <si>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</si>
  <si>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</si>
  <si>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</si>
  <si>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</si>
  <si>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</si>
  <si>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</si>
  <si>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</si>
  <si>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</si>
  <si>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</si>
  <si>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</si>
  <si>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</si>
  <si>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</si>
  <si>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</si>
  <si>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</si>
  <si>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</si>
  <si>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</si>
  <si>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</si>
  <si>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</si>
  <si>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</si>
  <si>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</si>
  <si>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</si>
  <si>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</si>
  <si>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</si>
  <si>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</si>
  <si>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</si>
  <si>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</si>
  <si>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</si>
  <si>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</si>
  <si>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</si>
  <si>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</si>
  <si>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</si>
  <si>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</si>
  <si>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</si>
  <si>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</si>
  <si>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</si>
  <si>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</si>
  <si>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</si>
  <si>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</si>
  <si>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</si>
  <si>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</si>
  <si>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</si>
  <si>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</si>
  <si>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</si>
  <si>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</si>
  <si>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</si>
  <si>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</si>
  <si>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</si>
  <si>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</si>
  <si>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</si>
  <si>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</si>
  <si>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</si>
  <si>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</si>
  <si>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</si>
  <si>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</si>
  <si>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</si>
  <si>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</si>
  <si>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</si>
  <si>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</si>
  <si>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</si>
  <si>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</si>
  <si>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</si>
  <si>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</si>
  <si>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</si>
  <si>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</si>
  <si>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</si>
  <si>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</si>
  <si>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</si>
  <si>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</si>
  <si>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</si>
  <si>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</si>
  <si>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</si>
  <si>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</si>
  <si>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</si>
  <si>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</si>
  <si>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</si>
  <si>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</si>
  <si>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</si>
  <si>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</si>
  <si>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</si>
  <si>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</si>
  <si>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</si>
  <si>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</si>
  <si>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</si>
  <si>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</si>
  <si>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</si>
  <si>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</si>
  <si>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</si>
  <si>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</si>
  <si>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</si>
  <si>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</si>
  <si>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</si>
  <si>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</si>
  <si>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</si>
  <si>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</si>
  <si>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</si>
  <si>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</si>
  <si>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</si>
  <si>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</si>
  <si>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</si>
  <si>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</si>
  <si>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</si>
  <si>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</si>
  <si>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</si>
  <si>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</si>
  <si>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</si>
  <si>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</si>
  <si>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</si>
  <si>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</si>
  <si>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</si>
  <si>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</si>
  <si>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</si>
  <si>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</si>
  <si>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</si>
  <si>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</si>
  <si>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</si>
  <si>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</si>
  <si>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</si>
  <si>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</si>
  <si>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</si>
  <si>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</si>
  <si>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</si>
  <si>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</si>
  <si>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</si>
  <si>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</si>
  <si>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</si>
  <si>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</si>
  <si>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</si>
  <si>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</si>
  <si>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</si>
  <si>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</si>
  <si>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</si>
  <si>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</si>
  <si>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</si>
  <si>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</si>
  <si>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</si>
  <si>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</si>
  <si>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</si>
  <si>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</si>
  <si>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</si>
  <si>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</si>
  <si>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</si>
  <si>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</si>
  <si>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</si>
  <si>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</si>
  <si>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</si>
  <si>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</si>
  <si>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</si>
  <si>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</si>
  <si>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</si>
  <si>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</si>
  <si>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</si>
  <si>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</si>
  <si>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</si>
  <si>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</si>
  <si>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</si>
  <si>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</si>
  <si>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</si>
  <si>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</si>
  <si>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</si>
  <si>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</si>
  <si>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</si>
  <si>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</si>
  <si>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</si>
  <si>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</si>
  <si>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</si>
  <si>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</si>
  <si>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</si>
  <si>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</si>
  <si>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</si>
  <si>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</si>
  <si>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</si>
  <si>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</si>
  <si>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</si>
  <si>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</si>
  <si>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</si>
  <si>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</si>
  <si>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</si>
  <si>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</si>
  <si>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</si>
  <si>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</si>
  <si>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</si>
  <si>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</si>
  <si>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</si>
  <si>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</si>
  <si>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</si>
  <si>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</si>
  <si>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</si>
  <si>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</si>
  <si>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</si>
  <si>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</si>
  <si>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</si>
  <si>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</si>
  <si>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</si>
  <si>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</si>
  <si>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</si>
  <si>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</si>
  <si>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</si>
  <si>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</si>
  <si>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</si>
  <si>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</si>
  <si>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</si>
  <si>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</si>
  <si>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</si>
  <si>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</si>
  <si>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</si>
  <si>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</si>
  <si>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</si>
  <si>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</si>
  <si>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</si>
  <si>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</si>
  <si>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</si>
  <si>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</si>
  <si>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</si>
  <si>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</si>
  <si>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</si>
  <si>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</si>
  <si>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</si>
  <si>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</si>
  <si>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</si>
  <si>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</si>
  <si>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</si>
  <si>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</si>
  <si>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</si>
  <si>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</si>
  <si>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</si>
  <si>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</si>
  <si>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</si>
  <si>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</si>
  <si>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</si>
  <si>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</si>
  <si>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</si>
  <si>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</si>
  <si>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</si>
  <si>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</si>
  <si>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</si>
  <si>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</si>
  <si>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</si>
  <si>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</si>
  <si>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</si>
  <si>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</si>
  <si>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</si>
  <si>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</si>
  <si>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</si>
  <si>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</si>
  <si>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</si>
  <si>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</si>
  <si>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</si>
  <si>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</si>
  <si>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</si>
  <si>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</si>
  <si>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</si>
  <si>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</si>
  <si>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</si>
  <si>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</si>
  <si>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</si>
  <si>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</si>
  <si>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</si>
  <si>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</si>
  <si>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</si>
  <si>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</si>
  <si>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</si>
  <si>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</si>
  <si>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</si>
  <si>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</si>
  <si>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</si>
  <si>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</si>
  <si>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</si>
  <si>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</si>
  <si>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</si>
  <si>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</si>
  <si>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</si>
  <si>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</si>
  <si>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</si>
  <si>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</si>
  <si>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</si>
  <si>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</si>
  <si>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</si>
  <si>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</si>
  <si>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</si>
  <si>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</si>
  <si>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</si>
  <si>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</si>
  <si>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</si>
  <si>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</si>
  <si>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</si>
  <si>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</si>
  <si>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</si>
  <si>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</si>
  <si>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</si>
  <si>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</si>
  <si>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</si>
  <si>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</si>
  <si>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</si>
  <si>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</si>
  <si>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</si>
  <si>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</si>
  <si>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</si>
  <si>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</si>
  <si>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</si>
  <si>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</si>
  <si>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</si>
  <si>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</si>
  <si>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</si>
  <si>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</si>
  <si>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</si>
  <si>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</si>
  <si>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</si>
  <si>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</si>
  <si>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</si>
  <si>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</si>
  <si>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</si>
  <si>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</si>
  <si>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</si>
  <si>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</si>
  <si>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</si>
  <si>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</si>
  <si>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</si>
  <si>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</si>
  <si>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</si>
  <si>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</si>
  <si>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</si>
  <si>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</si>
  <si>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</si>
  <si>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</si>
  <si>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</si>
  <si>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</si>
  <si>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</si>
  <si>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</si>
  <si>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</si>
  <si>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</si>
  <si>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</si>
  <si>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</si>
  <si>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</si>
  <si>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</si>
  <si>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</si>
  <si>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</si>
  <si>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</si>
  <si>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</si>
  <si>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</si>
  <si>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</si>
  <si>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</si>
  <si>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</si>
  <si>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F19 Trastornos mentales y del comportamiento debidos al consumo de múltiples drogas o de otras sustancias psicotropas.</t>
  </si>
  <si>
    <t>Villa El Salvador</t>
  </si>
  <si>
    <t>F90  - Trastornos hipercinéticos</t>
  </si>
  <si>
    <t>Pabellón 01</t>
  </si>
  <si>
    <t>Pueblo Libre</t>
  </si>
  <si>
    <t>F32  - Episodio depresivo</t>
  </si>
  <si>
    <t>MADRE SOLTERA</t>
  </si>
  <si>
    <t>Lima</t>
  </si>
  <si>
    <t>Jesus Maria</t>
  </si>
  <si>
    <t xml:space="preserve">TRAE MEDICINA </t>
  </si>
  <si>
    <t>Santiago De Surco</t>
  </si>
  <si>
    <t>F10  - Trastornos mentales y del comportamiento debidos al uso de alcohol</t>
  </si>
  <si>
    <t>F43  - Reacción al estrés grave y trastornos de adaptación</t>
  </si>
  <si>
    <t>F20  - Esquizofrenia</t>
  </si>
  <si>
    <t xml:space="preserve">Primeras Causas de Morbilidad
 Psiquiatría Adultos - Pacientes Nuevos 
Diciembre 2025
Gráfico Nº 3
</t>
  </si>
  <si>
    <t>SECUNDARIA COMPLETA</t>
  </si>
  <si>
    <t>UNIVERSITARIA INCOMPLETA</t>
  </si>
  <si>
    <t>PRIMARIA  COMPLETA</t>
  </si>
  <si>
    <t>UNIVERSITARIA COMPLETA</t>
  </si>
  <si>
    <t>PRIMARIA INCOMPLETA</t>
  </si>
  <si>
    <t>SUP.TEC.COMPLETA</t>
  </si>
  <si>
    <t>UCEG</t>
  </si>
  <si>
    <t>F19 - Trastornos Mentales Y Del Comportamiento Debidos Al Uso De Multiples D</t>
  </si>
  <si>
    <t xml:space="preserve">Primeras Causas de Morbilidad
  Psiquiatría Adicciones - Pacientes Nuevos
Enero 2026
Gráfico Nº 1
</t>
  </si>
  <si>
    <t xml:space="preserve">Primeras Causas de Morbilidad
 Psiquiatría Niños Y Adolescentes - Pacientes Nuevos
Enero 2026
Gráfico Nº 2
</t>
  </si>
  <si>
    <t>F92  - Trastornos mixtos de la conducta y de las emociones</t>
  </si>
  <si>
    <t>F80  - Trastornos específicos del desarrollo del habla y del lenguaje</t>
  </si>
  <si>
    <t xml:space="preserve">5 Primeras Causas de Morbilidad de Todas las  Psiquiatría (Adultos + Niños + Adicciones) - Pacientes Nuevos
Enero 2026
Gráfico Nº 4
</t>
  </si>
  <si>
    <t xml:space="preserve">
Psiquiatría Adicciones - Condición Por Sexo
Enero 2026 
Gráfico Nº 5</t>
  </si>
  <si>
    <t>Psiquiatría
Niños y Adolescentes Por Condición Y Sexo
Psiquiatria  Enero 2026
Gráfico Nº 6</t>
  </si>
  <si>
    <t xml:space="preserve">Psiquiatría "Adultos" por Condición Y Sexo
Adultos Enero 2026
Gráfico Nº 7
</t>
  </si>
  <si>
    <t xml:space="preserve">Todas las atenciones de
Psiquiatría (Adultos + Niños + Adicciones)
Enero 2026
Gráfica Nº 8
</t>
  </si>
  <si>
    <t xml:space="preserve">Primeros Lugares de Procedencia
 en Adicciones
Enero  2026
Gráfico Nº 9
</t>
  </si>
  <si>
    <t xml:space="preserve">Primeros Lugares de Procedencia de  Niños Y Adolescentes
Enero 2026
Gráfico Nº 10
</t>
  </si>
  <si>
    <t xml:space="preserve">Primeros Lugares de Procedencia de 
 Psiquiatría Adultos                                      Enero 2026
Gráfico Nº 11
</t>
  </si>
  <si>
    <t xml:space="preserve">Primeros Lugares de Procedencia de 
Psiquiatría 
Adultos + Niños + Adicciones                  Enero 2026
Gráfico Nº 12
</t>
  </si>
  <si>
    <t>Frecuencia Acumulada  Psiquiatría
Año 2025 &amp; 2026
Enero 2026
Gráfica Nº 13</t>
  </si>
  <si>
    <t>Año 2026</t>
  </si>
  <si>
    <t>F43 - Reacciones a estrés grave y trastornos de adaptación.</t>
  </si>
  <si>
    <t xml:space="preserve">Primeras Causas de Morbilidad de Ingresos a Emergencia  Enero 2026
Gráfico Nº 14
</t>
  </si>
  <si>
    <t xml:space="preserve">Primeros Lugares de Procedencia en Emergencia
Enero 2026
Gráfico Nº 15
</t>
  </si>
  <si>
    <t>San Juan de Lurigancho</t>
  </si>
  <si>
    <t>Santiago de Surco</t>
  </si>
  <si>
    <t xml:space="preserve">Ingreso por Emergencia por Estado Civil y por Sexo
Enero 2026
Gráfico Nº 16
</t>
  </si>
  <si>
    <t>Ingresos a Emergencia según Sexo
Enero 2026
Gráfico Nº 17</t>
  </si>
  <si>
    <t xml:space="preserve">Tiempo de Permanencia en Emergencia - por Sexo
Enero 2026
Gráfica Nº 18
</t>
  </si>
  <si>
    <t xml:space="preserve">Frecuencia Acumulada de Ingresos a Emergencia
Años 2025 &amp; 2026
Gráfica Nº 19
</t>
  </si>
  <si>
    <t>Pabellón 04</t>
  </si>
  <si>
    <t>F25 - Trastornos Esquizoafectivos</t>
  </si>
  <si>
    <t>F10 - Trastornos Mentales Y Del Comportamiento Debidos Al Uso De Alcohol</t>
  </si>
  <si>
    <t xml:space="preserve">Distribución de Morbilidad por 
Ingresos a Pabellones
Enero 2026
Gráfico Nº 20
</t>
  </si>
  <si>
    <t xml:space="preserve">Grado de Educación en Hospitalización a Pabellones
Enero 2026 Grafico Nº 21
</t>
  </si>
  <si>
    <t xml:space="preserve">Primeros Lugares de Procedencia en Hospitalización
Enero 2026
Gráfica Nº 22
</t>
  </si>
  <si>
    <t>Villa Maria Del Triunfo</t>
  </si>
  <si>
    <t>Carabayllo</t>
  </si>
  <si>
    <t>Mala</t>
  </si>
  <si>
    <t>Hospitalización por Categoría Socio Económico
Enero 2026
Gráfico Nº 23</t>
  </si>
  <si>
    <t xml:space="preserve">Frecuencia Acumulada Servicio de Hospitalización
Años 2025 &amp; 2026
Gráfico Nº 24
</t>
  </si>
  <si>
    <t>San Martin De Porres</t>
  </si>
  <si>
    <t xml:space="preserve">Primeros Lugares de Procedencia en Egresos Hospitalarios
Enero 2026
Gráfico Nº 25
</t>
  </si>
  <si>
    <t>F25 Trastornos esquizoafectivos.</t>
  </si>
  <si>
    <t>F22 Trastornos de ideas delirantes persistentes.</t>
  </si>
  <si>
    <t xml:space="preserve">Primeras Causas de Morbilidad en Egresos Hospitalarios                                                      Enero 2026
 Gráfico Nº 26
</t>
  </si>
  <si>
    <t xml:space="preserve"> Pabellon 2</t>
  </si>
  <si>
    <t xml:space="preserve"> Pabellon 5</t>
  </si>
  <si>
    <t xml:space="preserve">Egresos Hospitalarios por Pabellones y por Sexo
Enero 2026
Gráfico Nº 27
</t>
  </si>
  <si>
    <t xml:space="preserve">Distribución de Egresos por Sexo           Enero 2026
Gráfico Nº 28
</t>
  </si>
  <si>
    <t xml:space="preserve">Numero de Egresos por Estancia y por Pabellones
Enero 2026
Gráfico Nº 29
</t>
  </si>
  <si>
    <t xml:space="preserve">Frecuencia Acumulada de Egresos Hopitalarios
Años 2025 &amp; 2026
Enero 2026
Gráfico Nº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</si>
</sst>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3" fillId="0" borderId="1" xfId="0" applyFont="1" applyBorder="1"/>
    <xf numFmtId="0" fontId="50" fillId="39" borderId="1" xfId="0" applyFont="1" applyFill="1" applyBorder="1"/>
    <xf numFmtId="0" fontId="11" fillId="44" borderId="9"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Enero 2026</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2025'!$B$63</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2025'!$A$64:$A$68</c:f>
              <c:strCache>
                <c:ptCount val="5"/>
                <c:pt idx="0">
                  <c:v>F41  - Otros trastornos de ansiedad</c:v>
                </c:pt>
                <c:pt idx="1">
                  <c:v>F20  - Esquizofrenia</c:v>
                </c:pt>
                <c:pt idx="2">
                  <c:v>F60  - Trastornos específicos de la personalidad</c:v>
                </c:pt>
                <c:pt idx="3">
                  <c:v>F32  - Episodio depresivo</c:v>
                </c:pt>
                <c:pt idx="4">
                  <c:v>F84  - Trastornos generalizados del desarrollo</c:v>
                </c:pt>
              </c:strCache>
            </c:strRef>
          </c:cat>
          <c:val>
            <c:numRef>
              <c:f>'Sala Situacional 2025'!$B$64:$B$68</c:f>
              <c:numCache>
                <c:formatCode>General</c:formatCode>
                <c:ptCount val="5"/>
                <c:pt idx="0">
                  <c:v>10</c:v>
                </c:pt>
                <c:pt idx="1">
                  <c:v>9</c:v>
                </c:pt>
                <c:pt idx="2">
                  <c:v>8</c:v>
                </c:pt>
                <c:pt idx="3">
                  <c:v>5</c:v>
                </c:pt>
                <c:pt idx="4">
                  <c:v>5</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Enero 2026</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2025'!$B$309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2025'!$A$310:$A$314</c:f>
              <c:strCache>
                <c:ptCount val="5"/>
                <c:pt idx="0">
                  <c:v>San Miguel</c:v>
                </c:pt>
                <c:pt idx="1">
                  <c:v>San Juan De Lurigancho</c:v>
                </c:pt>
                <c:pt idx="2">
                  <c:v>San Juan De Miraflores</c:v>
                </c:pt>
                <c:pt idx="3">
                  <c:v>Magdalena Del Mar</c:v>
                </c:pt>
                <c:pt idx="4">
                  <c:v>Villa El Salvador</c:v>
                </c:pt>
              </c:strCache>
            </c:strRef>
          </c:cat>
          <c:val>
            <c:numRef>
              <c:f>'Sala Situacional 2025'!$B$310:$B$314</c:f>
              <c:numCache>
                <c:formatCode>General</c:formatCode>
                <c:ptCount val="5"/>
                <c:pt idx="0">
                  <c:v>93</c:v>
                </c:pt>
                <c:pt idx="1">
                  <c:v>75</c:v>
                </c:pt>
                <c:pt idx="2">
                  <c:v>69</c:v>
                </c:pt>
                <c:pt idx="3">
                  <c:v>59</c:v>
                </c:pt>
                <c:pt idx="4">
                  <c:v>52</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Enero 2026</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2025'!$B$343</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2025'!$A$344:$A$348</c:f>
              <c:strCache>
                <c:ptCount val="5"/>
                <c:pt idx="0">
                  <c:v>San Juan De Lurigancho</c:v>
                </c:pt>
                <c:pt idx="1">
                  <c:v>Callao</c:v>
                </c:pt>
                <c:pt idx="2">
                  <c:v>San Miguel</c:v>
                </c:pt>
                <c:pt idx="3">
                  <c:v>Chorrillos</c:v>
                </c:pt>
                <c:pt idx="4">
                  <c:v>Lima</c:v>
                </c:pt>
              </c:strCache>
            </c:strRef>
          </c:cat>
          <c:val>
            <c:numRef>
              <c:f>'Sala Situacional 2025'!$B$344:$B$348</c:f>
              <c:numCache>
                <c:formatCode>General</c:formatCode>
                <c:ptCount val="5"/>
                <c:pt idx="0">
                  <c:v>209</c:v>
                </c:pt>
                <c:pt idx="1">
                  <c:v>209</c:v>
                </c:pt>
                <c:pt idx="2">
                  <c:v>207</c:v>
                </c:pt>
                <c:pt idx="3">
                  <c:v>187</c:v>
                </c:pt>
                <c:pt idx="4">
                  <c:v>178</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Enero 2026</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2025'!$A$376:$A$380</c:f>
              <c:strCache>
                <c:ptCount val="5"/>
                <c:pt idx="0">
                  <c:v>San Miguel</c:v>
                </c:pt>
                <c:pt idx="1">
                  <c:v>San Juan De Lurigancho</c:v>
                </c:pt>
                <c:pt idx="2">
                  <c:v>San Juan De Miraflores</c:v>
                </c:pt>
                <c:pt idx="3">
                  <c:v>Callao</c:v>
                </c:pt>
                <c:pt idx="4">
                  <c:v>Villa El Salvador</c:v>
                </c:pt>
              </c:strCache>
            </c:strRef>
          </c:cat>
          <c:val>
            <c:numRef>
              <c:f>'Sala Situacional 2025'!$B$376:$B$380</c:f>
              <c:numCache>
                <c:formatCode>General</c:formatCode>
                <c:ptCount val="5"/>
                <c:pt idx="0">
                  <c:v>314</c:v>
                </c:pt>
                <c:pt idx="1">
                  <c:v>288</c:v>
                </c:pt>
                <c:pt idx="2">
                  <c:v>246</c:v>
                </c:pt>
                <c:pt idx="3">
                  <c:v>241</c:v>
                </c:pt>
                <c:pt idx="4">
                  <c:v>228</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Enero 2026</a:t>
            </a:r>
            <a:endParaRPr lang="es-PE" sz="1000" b="1"/>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2025'!$B$438</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2025'!$A$439:$A$443</c:f>
              <c:strCache>
                <c:ptCount val="5"/>
                <c:pt idx="0">
                  <c:v>F20 - Esquizofrenia</c:v>
                </c:pt>
                <c:pt idx="1">
                  <c:v>F41 - Otros Trastornos De Ansiedad</c:v>
                </c:pt>
                <c:pt idx="2">
                  <c:v>F60 - Trastornos Especificos De La Personalidad</c:v>
                </c:pt>
                <c:pt idx="3">
                  <c:v>F31 - Trastorno Afectivo Bipolar</c:v>
                </c:pt>
                <c:pt idx="4">
                  <c:v>F43 - Reacciones a estrés grave y trastornos de adaptación.</c:v>
                </c:pt>
              </c:strCache>
            </c:strRef>
          </c:cat>
          <c:val>
            <c:numRef>
              <c:f>'Sala Situacional 2025'!$B$439:$B$443</c:f>
              <c:numCache>
                <c:formatCode>General</c:formatCode>
                <c:ptCount val="5"/>
                <c:pt idx="0">
                  <c:v>115</c:v>
                </c:pt>
                <c:pt idx="1">
                  <c:v>90</c:v>
                </c:pt>
                <c:pt idx="2">
                  <c:v>90</c:v>
                </c:pt>
                <c:pt idx="3">
                  <c:v>39</c:v>
                </c:pt>
                <c:pt idx="4">
                  <c:v>35</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Enero</a:t>
            </a:r>
            <a:r>
              <a:rPr lang="es-PE" sz="1000" b="1" baseline="0"/>
              <a:t> 2026</a:t>
            </a:r>
            <a:endParaRPr lang="es-PE" sz="1000" b="1"/>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2025'!$B$473</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2025'!$A$474:$A$478</c:f>
              <c:strCache>
                <c:ptCount val="5"/>
                <c:pt idx="0">
                  <c:v>Magdalena Del Mar</c:v>
                </c:pt>
                <c:pt idx="1">
                  <c:v>San Miguel</c:v>
                </c:pt>
                <c:pt idx="2">
                  <c:v>San Juan de Lurigancho</c:v>
                </c:pt>
                <c:pt idx="3">
                  <c:v>Chorrillos</c:v>
                </c:pt>
                <c:pt idx="4">
                  <c:v>Santiago de Surco</c:v>
                </c:pt>
              </c:strCache>
            </c:strRef>
          </c:cat>
          <c:val>
            <c:numRef>
              <c:f>'Sala Situacional 2025'!$B$474:$B$478</c:f>
              <c:numCache>
                <c:formatCode>General</c:formatCode>
                <c:ptCount val="5"/>
                <c:pt idx="0">
                  <c:v>58</c:v>
                </c:pt>
                <c:pt idx="1">
                  <c:v>55</c:v>
                </c:pt>
                <c:pt idx="2">
                  <c:v>45</c:v>
                </c:pt>
                <c:pt idx="3">
                  <c:v>43</c:v>
                </c:pt>
                <c:pt idx="4">
                  <c:v>36</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Enero 2026</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2025'!$A$511:$A$516</c:f>
              <c:strCache>
                <c:ptCount val="6"/>
                <c:pt idx="0">
                  <c:v>CASADO(a)</c:v>
                </c:pt>
                <c:pt idx="1">
                  <c:v>CONVIVIENTE</c:v>
                </c:pt>
                <c:pt idx="2">
                  <c:v>DIVORCIADO(a)</c:v>
                </c:pt>
                <c:pt idx="3">
                  <c:v>SOLTERO(a)</c:v>
                </c:pt>
                <c:pt idx="4">
                  <c:v>VIUDO(a)</c:v>
                </c:pt>
                <c:pt idx="5">
                  <c:v>MADRE SOLTERA</c:v>
                </c:pt>
              </c:strCache>
            </c:strRef>
          </c:cat>
          <c:val>
            <c:numRef>
              <c:f>'Sala Situacional 2025'!$B$511:$B$516</c:f>
              <c:numCache>
                <c:formatCode>General</c:formatCode>
                <c:ptCount val="6"/>
                <c:pt idx="0">
                  <c:v>40</c:v>
                </c:pt>
                <c:pt idx="1">
                  <c:v>10</c:v>
                </c:pt>
                <c:pt idx="2">
                  <c:v>13</c:v>
                </c:pt>
                <c:pt idx="3">
                  <c:v>310</c:v>
                </c:pt>
                <c:pt idx="4">
                  <c:v>4</c:v>
                </c:pt>
                <c:pt idx="5">
                  <c:v>3</c:v>
                </c:pt>
              </c:numCache>
            </c:numRef>
          </c:val>
          <c:extLst>
            <c:ext xmlns:c16="http://schemas.microsoft.com/office/drawing/2014/chart" uri="{C3380CC4-5D6E-409C-BE32-E72D297353CC}">
              <c16:uniqueId val="{00000006-5966-4996-8BA0-966AA70ECB69}"/>
            </c:ext>
          </c:extLst>
        </c:ser>
        <c:ser>
          <c:idx val="1"/>
          <c:order val="1"/>
          <c:tx>
            <c:strRef>
              <c:f>'Sala Situacional 2025'!$C$510</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2025'!$A$511:$A$516</c:f>
              <c:strCache>
                <c:ptCount val="6"/>
                <c:pt idx="0">
                  <c:v>CASADO(a)</c:v>
                </c:pt>
                <c:pt idx="1">
                  <c:v>CONVIVIENTE</c:v>
                </c:pt>
                <c:pt idx="2">
                  <c:v>DIVORCIADO(a)</c:v>
                </c:pt>
                <c:pt idx="3">
                  <c:v>SOLTERO(a)</c:v>
                </c:pt>
                <c:pt idx="4">
                  <c:v>VIUDO(a)</c:v>
                </c:pt>
                <c:pt idx="5">
                  <c:v>MADRE SOLTERA</c:v>
                </c:pt>
              </c:strCache>
            </c:strRef>
          </c:cat>
          <c:val>
            <c:numRef>
              <c:f>'Sala Situacional 2025'!$C$511:$C$516</c:f>
              <c:numCache>
                <c:formatCode>General</c:formatCode>
                <c:ptCount val="6"/>
                <c:pt idx="0">
                  <c:v>16</c:v>
                </c:pt>
                <c:pt idx="1">
                  <c:v>6</c:v>
                </c:pt>
                <c:pt idx="3">
                  <c:v>203</c:v>
                </c:pt>
                <c:pt idx="4">
                  <c:v>1</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Enero 2026</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2025'!$B$545</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2025'!$A$546:$A$547</c:f>
              <c:strCache>
                <c:ptCount val="2"/>
                <c:pt idx="0">
                  <c:v>Femenino</c:v>
                </c:pt>
                <c:pt idx="1">
                  <c:v>Masculino</c:v>
                </c:pt>
              </c:strCache>
            </c:strRef>
          </c:cat>
          <c:val>
            <c:numRef>
              <c:f>'Sala Situacional 2025'!$B$546:$B$547</c:f>
              <c:numCache>
                <c:formatCode>General</c:formatCode>
                <c:ptCount val="2"/>
                <c:pt idx="0">
                  <c:v>226</c:v>
                </c:pt>
                <c:pt idx="1">
                  <c:v>380</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Enero 2026</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2025'!$B$581:$B$582</c:f>
              <c:numCache>
                <c:formatCode>General</c:formatCode>
                <c:ptCount val="2"/>
                <c:pt idx="0">
                  <c:v>337</c:v>
                </c:pt>
                <c:pt idx="1">
                  <c:v>43</c:v>
                </c:pt>
              </c:numCache>
            </c:numRef>
          </c:val>
          <c:extLst>
            <c:ext xmlns:c16="http://schemas.microsoft.com/office/drawing/2014/chart" uri="{C3380CC4-5D6E-409C-BE32-E72D297353CC}">
              <c16:uniqueId val="{00000006-7D74-4144-A1CB-841BD805230A}"/>
            </c:ext>
          </c:extLst>
        </c:ser>
        <c:ser>
          <c:idx val="1"/>
          <c:order val="1"/>
          <c:tx>
            <c:strRef>
              <c:f>'Sala Situacional 2025'!$C$580</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2025'!$A$581:$A$582</c:f>
              <c:strCache>
                <c:ptCount val="2"/>
                <c:pt idx="0">
                  <c:v>de 0 a 24 horas</c:v>
                </c:pt>
                <c:pt idx="1">
                  <c:v>de 25 a 72 horas</c:v>
                </c:pt>
              </c:strCache>
            </c:strRef>
          </c:cat>
          <c:val>
            <c:numRef>
              <c:f>'Sala Situacional 2025'!$C$581:$C$582</c:f>
              <c:numCache>
                <c:formatCode>General</c:formatCode>
                <c:ptCount val="2"/>
                <c:pt idx="0">
                  <c:v>204</c:v>
                </c:pt>
                <c:pt idx="1">
                  <c:v>22</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Enero 2026</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2025'!$B$648</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F20 - Esquizofrenia</c:v>
                </c:pt>
                <c:pt idx="1">
                  <c:v>F31 - Trastorno Afectivo Bipolar</c:v>
                </c:pt>
                <c:pt idx="2">
                  <c:v>F25 - Trastornos Esquizoafectivos</c:v>
                </c:pt>
                <c:pt idx="3">
                  <c:v>F10 - Trastornos Mentales Y Del Comportamiento Debidos Al Uso De Alcohol</c:v>
                </c:pt>
                <c:pt idx="4">
                  <c:v>F19 - Trastornos Mentales Y Del Comportamiento Debidos Al Uso De Multiples D</c:v>
                </c:pt>
              </c:strCache>
            </c:strRef>
          </c:cat>
          <c:val>
            <c:numRef>
              <c:f>'Sala Situacional 2025'!$B$649:$B$653</c:f>
              <c:numCache>
                <c:formatCode>General</c:formatCode>
                <c:ptCount val="5"/>
                <c:pt idx="0">
                  <c:v>4</c:v>
                </c:pt>
                <c:pt idx="1">
                  <c:v>1</c:v>
                </c:pt>
                <c:pt idx="2">
                  <c:v>0</c:v>
                </c:pt>
                <c:pt idx="3">
                  <c:v>0</c:v>
                </c:pt>
                <c:pt idx="4">
                  <c:v>0</c:v>
                </c:pt>
              </c:numCache>
            </c:numRef>
          </c:val>
          <c:extLst>
            <c:ext xmlns:c16="http://schemas.microsoft.com/office/drawing/2014/chart" uri="{C3380CC4-5D6E-409C-BE32-E72D297353CC}">
              <c16:uniqueId val="{00000006-385A-41AD-899C-8BEB503F3B5C}"/>
            </c:ext>
          </c:extLst>
        </c:ser>
        <c:ser>
          <c:idx val="2"/>
          <c:order val="1"/>
          <c:tx>
            <c:strRef>
              <c:f>'Sala Situacional 2025'!$C$648</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2025'!$A$649:$A$653</c:f>
              <c:strCache>
                <c:ptCount val="5"/>
                <c:pt idx="0">
                  <c:v>F20 - Esquizofrenia</c:v>
                </c:pt>
                <c:pt idx="1">
                  <c:v>F31 - Trastorno Afectivo Bipolar</c:v>
                </c:pt>
                <c:pt idx="2">
                  <c:v>F25 - Trastornos Esquizoafectivos</c:v>
                </c:pt>
                <c:pt idx="3">
                  <c:v>F10 - Trastornos Mentales Y Del Comportamiento Debidos Al Uso De Alcohol</c:v>
                </c:pt>
                <c:pt idx="4">
                  <c:v>F19 - Trastornos Mentales Y Del Comportamiento Debidos Al Uso De Multiples D</c:v>
                </c:pt>
              </c:strCache>
            </c:strRef>
          </c:cat>
          <c:val>
            <c:numRef>
              <c:f>'Sala Situacional 2025'!$C$649:$C$653</c:f>
              <c:numCache>
                <c:formatCode>General</c:formatCode>
                <c:ptCount val="5"/>
                <c:pt idx="0">
                  <c:v>5</c:v>
                </c:pt>
                <c:pt idx="1">
                  <c:v>4</c:v>
                </c:pt>
                <c:pt idx="2">
                  <c:v>3</c:v>
                </c:pt>
                <c:pt idx="3">
                  <c:v>0</c:v>
                </c:pt>
              </c:numCache>
            </c:numRef>
          </c:val>
          <c:extLst>
            <c:ext xmlns:c16="http://schemas.microsoft.com/office/drawing/2014/chart" uri="{C3380CC4-5D6E-409C-BE32-E72D297353CC}">
              <c16:uniqueId val="{0000000C-385A-41AD-899C-8BEB503F3B5C}"/>
            </c:ext>
          </c:extLst>
        </c:ser>
        <c:ser>
          <c:idx val="4"/>
          <c:order val="2"/>
          <c:tx>
            <c:strRef>
              <c:f>'Sala Situacional 2025'!$D$648</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2025'!$A$649:$A$653</c:f>
              <c:strCache>
                <c:ptCount val="5"/>
                <c:pt idx="0">
                  <c:v>F20 - Esquizofrenia</c:v>
                </c:pt>
                <c:pt idx="1">
                  <c:v>F31 - Trastorno Afectivo Bipolar</c:v>
                </c:pt>
                <c:pt idx="2">
                  <c:v>F25 - Trastornos Esquizoafectivos</c:v>
                </c:pt>
                <c:pt idx="3">
                  <c:v>F10 - Trastornos Mentales Y Del Comportamiento Debidos Al Uso De Alcohol</c:v>
                </c:pt>
                <c:pt idx="4">
                  <c:v>F19 - Trastornos Mentales Y Del Comportamiento Debidos Al Uso De Multiples D</c:v>
                </c:pt>
              </c:strCache>
            </c:strRef>
          </c:cat>
          <c:val>
            <c:numRef>
              <c:f>'Sala Situacional 2025'!$D$649:$D$653</c:f>
              <c:numCache>
                <c:formatCode>General</c:formatCode>
                <c:ptCount val="5"/>
                <c:pt idx="3">
                  <c:v>2</c:v>
                </c:pt>
                <c:pt idx="4">
                  <c:v>2</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enero 2026</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2025'!$B$680</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2025'!$A$681:$A$686</c:f>
              <c:strCache>
                <c:ptCount val="6"/>
                <c:pt idx="0">
                  <c:v>SECUNDARIA COMPLETA</c:v>
                </c:pt>
                <c:pt idx="1">
                  <c:v>UNIVERSITARIA COMPLETA</c:v>
                </c:pt>
                <c:pt idx="2">
                  <c:v>SUP.TEC.COMPLETA</c:v>
                </c:pt>
                <c:pt idx="3">
                  <c:v>PRIMARIA INCOMPLETA</c:v>
                </c:pt>
                <c:pt idx="4">
                  <c:v>UNIVERSITARIA INCOMPLETA</c:v>
                </c:pt>
                <c:pt idx="5">
                  <c:v>PRIMARIA  COMPLETA</c:v>
                </c:pt>
              </c:strCache>
            </c:strRef>
          </c:cat>
          <c:val>
            <c:numRef>
              <c:f>'Sala Situacional 2025'!$B$681:$B$686</c:f>
              <c:numCache>
                <c:formatCode>General</c:formatCode>
                <c:ptCount val="6"/>
                <c:pt idx="0">
                  <c:v>4</c:v>
                </c:pt>
                <c:pt idx="1">
                  <c:v>2</c:v>
                </c:pt>
              </c:numCache>
            </c:numRef>
          </c:val>
          <c:extLst>
            <c:ext xmlns:c16="http://schemas.microsoft.com/office/drawing/2014/chart" uri="{C3380CC4-5D6E-409C-BE32-E72D297353CC}">
              <c16:uniqueId val="{00000008-31FB-4177-B3D8-94A053EAE9AE}"/>
            </c:ext>
          </c:extLst>
        </c:ser>
        <c:ser>
          <c:idx val="1"/>
          <c:order val="1"/>
          <c:tx>
            <c:strRef>
              <c:f>'Sala Situacional 2025'!$C$680</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UNIVERSITARIA COMPLETA</c:v>
                </c:pt>
                <c:pt idx="2">
                  <c:v>SUP.TEC.COMPLETA</c:v>
                </c:pt>
                <c:pt idx="3">
                  <c:v>PRIMARIA INCOMPLETA</c:v>
                </c:pt>
                <c:pt idx="4">
                  <c:v>UNIVERSITARIA INCOMPLETA</c:v>
                </c:pt>
                <c:pt idx="5">
                  <c:v>PRIMARIA  COMPLETA</c:v>
                </c:pt>
              </c:strCache>
            </c:strRef>
          </c:cat>
          <c:val>
            <c:numRef>
              <c:f>'Sala Situacional 2025'!$C$681:$C$686</c:f>
              <c:numCache>
                <c:formatCode>General</c:formatCode>
                <c:ptCount val="6"/>
                <c:pt idx="0">
                  <c:v>6</c:v>
                </c:pt>
                <c:pt idx="1">
                  <c:v>1</c:v>
                </c:pt>
                <c:pt idx="2">
                  <c:v>2</c:v>
                </c:pt>
                <c:pt idx="3">
                  <c:v>1</c:v>
                </c:pt>
                <c:pt idx="4">
                  <c:v>1</c:v>
                </c:pt>
                <c:pt idx="5">
                  <c:v>1</c:v>
                </c:pt>
              </c:numCache>
            </c:numRef>
          </c:val>
          <c:extLst>
            <c:ext xmlns:c16="http://schemas.microsoft.com/office/drawing/2014/chart" uri="{C3380CC4-5D6E-409C-BE32-E72D297353CC}">
              <c16:uniqueId val="{00000010-31FB-4177-B3D8-94A053EAE9AE}"/>
            </c:ext>
          </c:extLst>
        </c:ser>
        <c:ser>
          <c:idx val="2"/>
          <c:order val="2"/>
          <c:tx>
            <c:strRef>
              <c:f>'Sala Situacional 2025'!$D$680</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2025'!$A$681:$A$686</c:f>
              <c:strCache>
                <c:ptCount val="6"/>
                <c:pt idx="0">
                  <c:v>SECUNDARIA COMPLETA</c:v>
                </c:pt>
                <c:pt idx="1">
                  <c:v>UNIVERSITARIA COMPLETA</c:v>
                </c:pt>
                <c:pt idx="2">
                  <c:v>SUP.TEC.COMPLETA</c:v>
                </c:pt>
                <c:pt idx="3">
                  <c:v>PRIMARIA INCOMPLETA</c:v>
                </c:pt>
                <c:pt idx="4">
                  <c:v>UNIVERSITARIA INCOMPLETA</c:v>
                </c:pt>
                <c:pt idx="5">
                  <c:v>PRIMARIA  COMPLETA</c:v>
                </c:pt>
              </c:strCache>
            </c:strRef>
          </c:cat>
          <c:val>
            <c:numRef>
              <c:f>'Sala Situacional 2025'!$D$681:$D$686</c:f>
              <c:numCache>
                <c:formatCode>General</c:formatCode>
                <c:ptCount val="6"/>
                <c:pt idx="0">
                  <c:v>4</c:v>
                </c:pt>
                <c:pt idx="1">
                  <c:v>2</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Enero 2026</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2025'!$A$5:$A$5</c:f>
              <c:strCache>
                <c:ptCount val="1"/>
                <c:pt idx="0">
                  <c:v>F10  - Trastornos mentales y del comportamiento debidos al uso de alcohol</c:v>
                </c:pt>
              </c:strCache>
            </c:strRef>
          </c:cat>
          <c:val>
            <c:numRef>
              <c:f>'Sala Situacional 2025'!$B$5:$B$5</c:f>
              <c:numCache>
                <c:formatCode>General</c:formatCode>
                <c:ptCount val="1"/>
                <c:pt idx="0">
                  <c:v>2</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Enero 2026</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2025'!$B$715</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2025'!$A$716:$A$720</c:f>
              <c:strCache>
                <c:ptCount val="5"/>
                <c:pt idx="0">
                  <c:v>San Juan De Lurigancho</c:v>
                </c:pt>
                <c:pt idx="1">
                  <c:v>Villa Maria Del Triunfo</c:v>
                </c:pt>
                <c:pt idx="2">
                  <c:v>San Miguel</c:v>
                </c:pt>
                <c:pt idx="3">
                  <c:v>Carabayllo</c:v>
                </c:pt>
                <c:pt idx="4">
                  <c:v>Mala</c:v>
                </c:pt>
              </c:strCache>
            </c:strRef>
          </c:cat>
          <c:val>
            <c:numRef>
              <c:f>'Sala Situacional 2025'!$B$716:$B$720</c:f>
              <c:numCache>
                <c:formatCode>General</c:formatCode>
                <c:ptCount val="5"/>
                <c:pt idx="1">
                  <c:v>2</c:v>
                </c:pt>
                <c:pt idx="2">
                  <c:v>1</c:v>
                </c:pt>
                <c:pt idx="3">
                  <c:v>2</c:v>
                </c:pt>
              </c:numCache>
            </c:numRef>
          </c:val>
          <c:extLst>
            <c:ext xmlns:c16="http://schemas.microsoft.com/office/drawing/2014/chart" uri="{C3380CC4-5D6E-409C-BE32-E72D297353CC}">
              <c16:uniqueId val="{00000005-D548-4A54-A464-7FB163C3E3A7}"/>
            </c:ext>
          </c:extLst>
        </c:ser>
        <c:ser>
          <c:idx val="2"/>
          <c:order val="1"/>
          <c:tx>
            <c:strRef>
              <c:f>'Sala Situacional 2025'!$C$715</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2025'!$A$716:$A$720</c:f>
              <c:strCache>
                <c:ptCount val="5"/>
                <c:pt idx="0">
                  <c:v>San Juan De Lurigancho</c:v>
                </c:pt>
                <c:pt idx="1">
                  <c:v>Villa Maria Del Triunfo</c:v>
                </c:pt>
                <c:pt idx="2">
                  <c:v>San Miguel</c:v>
                </c:pt>
                <c:pt idx="3">
                  <c:v>Carabayllo</c:v>
                </c:pt>
                <c:pt idx="4">
                  <c:v>Mala</c:v>
                </c:pt>
              </c:strCache>
            </c:strRef>
          </c:cat>
          <c:val>
            <c:numRef>
              <c:f>'Sala Situacional 2025'!$C$716:$C$720</c:f>
              <c:numCache>
                <c:formatCode>General</c:formatCode>
                <c:ptCount val="5"/>
                <c:pt idx="0">
                  <c:v>2</c:v>
                </c:pt>
                <c:pt idx="1">
                  <c:v>1</c:v>
                </c:pt>
                <c:pt idx="2">
                  <c:v>2</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2025'!$D$715</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2025'!$A$716:$A$720</c:f>
              <c:strCache>
                <c:ptCount val="5"/>
                <c:pt idx="0">
                  <c:v>San Juan De Lurigancho</c:v>
                </c:pt>
                <c:pt idx="1">
                  <c:v>Villa Maria Del Triunfo</c:v>
                </c:pt>
                <c:pt idx="2">
                  <c:v>San Miguel</c:v>
                </c:pt>
                <c:pt idx="3">
                  <c:v>Carabayllo</c:v>
                </c:pt>
                <c:pt idx="4">
                  <c:v>Mala</c:v>
                </c:pt>
              </c:strCache>
            </c:strRef>
          </c:cat>
          <c:val>
            <c:numRef>
              <c:f>'Sala Situacional 2025'!$D$716:$D$720</c:f>
              <c:numCache>
                <c:formatCode>General</c:formatCode>
                <c:ptCount val="5"/>
                <c:pt idx="0">
                  <c:v>1</c:v>
                </c:pt>
                <c:pt idx="3">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enero 2026</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2025'!$A$751</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2025'!$B$750:$E$750</c:f>
              <c:strCache>
                <c:ptCount val="4"/>
                <c:pt idx="0">
                  <c:v>Pabellón 1</c:v>
                </c:pt>
                <c:pt idx="1">
                  <c:v>Pabellón 20</c:v>
                </c:pt>
                <c:pt idx="2">
                  <c:v>Pabellón 18</c:v>
                </c:pt>
                <c:pt idx="3">
                  <c:v>UCEG</c:v>
                </c:pt>
              </c:strCache>
            </c:strRef>
          </c:cat>
          <c:val>
            <c:numRef>
              <c:f>'Sala Situacional 2025'!$B$751:$E$751</c:f>
              <c:numCache>
                <c:formatCode>General</c:formatCode>
                <c:ptCount val="4"/>
                <c:pt idx="0">
                  <c:v>5</c:v>
                </c:pt>
                <c:pt idx="1">
                  <c:v>12</c:v>
                </c:pt>
                <c:pt idx="2">
                  <c:v>6</c:v>
                </c:pt>
                <c:pt idx="3">
                  <c:v>1</c:v>
                </c:pt>
              </c:numCache>
            </c:numRef>
          </c:val>
          <c:extLst>
            <c:ext xmlns:c16="http://schemas.microsoft.com/office/drawing/2014/chart" uri="{C3380CC4-5D6E-409C-BE32-E72D297353CC}">
              <c16:uniqueId val="{00000003-CAB4-42B4-82D9-DEC3D95AFDEF}"/>
            </c:ext>
          </c:extLst>
        </c:ser>
        <c:ser>
          <c:idx val="0"/>
          <c:order val="1"/>
          <c:tx>
            <c:strRef>
              <c:f>'Sala Situacional 2025'!$A$752:$E$752</c:f>
              <c:strCache>
                <c:ptCount val="5"/>
                <c:pt idx="0">
                  <c:v>TRAE MEDICINA </c:v>
                </c:pt>
                <c:pt idx="1">
                  <c:v>1</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2025'!$B$750:$E$750</c:f>
              <c:strCache>
                <c:ptCount val="4"/>
                <c:pt idx="0">
                  <c:v>Pabellón 1</c:v>
                </c:pt>
                <c:pt idx="1">
                  <c:v>Pabellón 20</c:v>
                </c:pt>
                <c:pt idx="2">
                  <c:v>Pabellón 18</c:v>
                </c:pt>
                <c:pt idx="3">
                  <c:v>UCEG</c:v>
                </c:pt>
              </c:strCache>
            </c:strRef>
          </c:cat>
          <c:val>
            <c:numLit>
              <c:formatCode>General</c:formatCode>
              <c:ptCount val="1"/>
              <c:pt idx="0">
                <c:v>1</c:v>
              </c:pt>
            </c:numLit>
          </c:val>
          <c:extLst>
            <c:ext xmlns:c16="http://schemas.microsoft.com/office/drawing/2014/chart" uri="{C3380CC4-5D6E-409C-BE32-E72D297353CC}">
              <c16:uniqueId val="{00000000-6C3D-42CB-A299-A7AEA9E51C0A}"/>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2025 &amp; 2026</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2025'!$B$786</c:f>
              <c:strCache>
                <c:ptCount val="1"/>
                <c:pt idx="0">
                  <c:v>Año 2025</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2025'!$B$787:$B$798</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0C-10B8-4813-A87D-F10A16C32E0D}"/>
            </c:ext>
          </c:extLst>
        </c:ser>
        <c:ser>
          <c:idx val="1"/>
          <c:order val="1"/>
          <c:tx>
            <c:strRef>
              <c:f>'Sala Situacional 2025'!$C$786</c:f>
              <c:strCache>
                <c:ptCount val="1"/>
                <c:pt idx="0">
                  <c:v>Año 2026</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2025'!$C$787:$C$798</c:f>
              <c:numCache>
                <c:formatCode>General</c:formatCode>
                <c:ptCount val="12"/>
                <c:pt idx="0">
                  <c:v>25</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Enero 2026</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2025'!$B$819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Santiago De Surco</c:v>
                </c:pt>
                <c:pt idx="1">
                  <c:v>Chorrillos</c:v>
                </c:pt>
                <c:pt idx="2">
                  <c:v>San Martin De Porres</c:v>
                </c:pt>
                <c:pt idx="3">
                  <c:v>Magdalena Del Mar</c:v>
                </c:pt>
                <c:pt idx="4">
                  <c:v>San Juan De Miraflores</c:v>
                </c:pt>
              </c:strCache>
            </c:strRef>
          </c:cat>
          <c:val>
            <c:numRef>
              <c:f>'Sala Situacional 2025'!$B$820:$B$824</c:f>
              <c:numCache>
                <c:formatCode>General</c:formatCode>
                <c:ptCount val="5"/>
                <c:pt idx="0">
                  <c:v>2</c:v>
                </c:pt>
                <c:pt idx="1">
                  <c:v>1</c:v>
                </c:pt>
                <c:pt idx="3">
                  <c:v>2</c:v>
                </c:pt>
                <c:pt idx="4">
                  <c:v>2</c:v>
                </c:pt>
              </c:numCache>
            </c:numRef>
          </c:val>
          <c:extLst>
            <c:ext xmlns:c16="http://schemas.microsoft.com/office/drawing/2014/chart" uri="{C3380CC4-5D6E-409C-BE32-E72D297353CC}">
              <c16:uniqueId val="{00000005-E6DC-428E-A03A-071C8CBBA2CF}"/>
            </c:ext>
          </c:extLst>
        </c:ser>
        <c:ser>
          <c:idx val="1"/>
          <c:order val="1"/>
          <c:tx>
            <c:strRef>
              <c:f>'Sala Situacional 2025'!$C$819</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Santiago De Surco</c:v>
                </c:pt>
                <c:pt idx="1">
                  <c:v>Chorrillos</c:v>
                </c:pt>
                <c:pt idx="2">
                  <c:v>San Martin De Porres</c:v>
                </c:pt>
                <c:pt idx="3">
                  <c:v>Magdalena Del Mar</c:v>
                </c:pt>
                <c:pt idx="4">
                  <c:v>San Juan De Miraflores</c:v>
                </c:pt>
              </c:strCache>
            </c:strRef>
          </c:cat>
          <c:val>
            <c:numRef>
              <c:f>'Sala Situacional 2025'!$C$820:$C$824</c:f>
              <c:numCache>
                <c:formatCode>General</c:formatCode>
                <c:ptCount val="5"/>
                <c:pt idx="0">
                  <c:v>1</c:v>
                </c:pt>
                <c:pt idx="1">
                  <c:v>2</c:v>
                </c:pt>
                <c:pt idx="2">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Enero 2026</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2025'!$B$855</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F19 Trastornos mentales y del comportamiento debidos al consumo de múltiples drogas o de otras sustancias psicotropas.</c:v>
                </c:pt>
                <c:pt idx="3">
                  <c:v>F25 Trastornos esquizoafectivos.</c:v>
                </c:pt>
                <c:pt idx="4">
                  <c:v>F22 Trastornos de ideas delirantes persistentes.</c:v>
                </c:pt>
              </c:strCache>
            </c:strRef>
          </c:cat>
          <c:val>
            <c:numRef>
              <c:f>'Sala Situacional 2025'!$B$856:$B$860</c:f>
              <c:numCache>
                <c:formatCode>General</c:formatCode>
                <c:ptCount val="5"/>
                <c:pt idx="0">
                  <c:v>7</c:v>
                </c:pt>
                <c:pt idx="1">
                  <c:v>3</c:v>
                </c:pt>
                <c:pt idx="2">
                  <c:v>0</c:v>
                </c:pt>
                <c:pt idx="3">
                  <c:v>2</c:v>
                </c:pt>
                <c:pt idx="4">
                  <c:v>1</c:v>
                </c:pt>
              </c:numCache>
            </c:numRef>
          </c:val>
          <c:extLst>
            <c:ext xmlns:c16="http://schemas.microsoft.com/office/drawing/2014/chart" uri="{C3380CC4-5D6E-409C-BE32-E72D297353CC}">
              <c16:uniqueId val="{00000006-10D2-44DE-A35C-045E0845E842}"/>
            </c:ext>
          </c:extLst>
        </c:ser>
        <c:ser>
          <c:idx val="1"/>
          <c:order val="1"/>
          <c:tx>
            <c:strRef>
              <c:f>'Sala Situacional 2025'!$C$855</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F19 Trastornos mentales y del comportamiento debidos al consumo de múltiples drogas o de otras sustancias psicotropas.</c:v>
                </c:pt>
                <c:pt idx="3">
                  <c:v>F25 Trastornos esquizoafectivos.</c:v>
                </c:pt>
                <c:pt idx="4">
                  <c:v>F22 Trastornos de ideas delirantes persistentes.</c:v>
                </c:pt>
              </c:strCache>
            </c:strRef>
          </c:cat>
          <c:val>
            <c:numRef>
              <c:f>'Sala Situacional 2025'!$C$856:$C$860</c:f>
              <c:numCache>
                <c:formatCode>General</c:formatCode>
                <c:ptCount val="5"/>
                <c:pt idx="1">
                  <c:v>4</c:v>
                </c:pt>
                <c:pt idx="2">
                  <c:v>3</c:v>
                </c:pt>
                <c:pt idx="3">
                  <c:v>1</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Enero 2026 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2025'!$B$889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2025'!$A$890:$A$894</c:f>
              <c:strCache>
                <c:ptCount val="5"/>
                <c:pt idx="0">
                  <c:v> Pabellon 1</c:v>
                </c:pt>
                <c:pt idx="1">
                  <c:v> Pabellon 2</c:v>
                </c:pt>
                <c:pt idx="2">
                  <c:v> Pabellon 5</c:v>
                </c:pt>
                <c:pt idx="3">
                  <c:v> Pabellon 18</c:v>
                </c:pt>
                <c:pt idx="4">
                  <c:v> Pabellon 20</c:v>
                </c:pt>
              </c:strCache>
            </c:strRef>
          </c:cat>
          <c:val>
            <c:numRef>
              <c:f>'Sala Situacional 2025'!$B$890:$B$894</c:f>
              <c:numCache>
                <c:formatCode>General</c:formatCode>
                <c:ptCount val="5"/>
                <c:pt idx="1">
                  <c:v>1</c:v>
                </c:pt>
                <c:pt idx="2">
                  <c:v>1</c:v>
                </c:pt>
                <c:pt idx="4">
                  <c:v>11</c:v>
                </c:pt>
              </c:numCache>
            </c:numRef>
          </c:val>
          <c:extLst>
            <c:ext xmlns:c16="http://schemas.microsoft.com/office/drawing/2014/chart" uri="{C3380CC4-5D6E-409C-BE32-E72D297353CC}">
              <c16:uniqueId val="{00000006-54EC-4226-894D-12FA05E98559}"/>
            </c:ext>
          </c:extLst>
        </c:ser>
        <c:ser>
          <c:idx val="1"/>
          <c:order val="1"/>
          <c:tx>
            <c:strRef>
              <c:f>'Sala Situacional 2025'!$C$889</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2025'!$A$890:$A$894</c:f>
              <c:strCache>
                <c:ptCount val="5"/>
                <c:pt idx="0">
                  <c:v> Pabellon 1</c:v>
                </c:pt>
                <c:pt idx="1">
                  <c:v> Pabellon 2</c:v>
                </c:pt>
                <c:pt idx="2">
                  <c:v> Pabellon 5</c:v>
                </c:pt>
                <c:pt idx="3">
                  <c:v> Pabellon 18</c:v>
                </c:pt>
                <c:pt idx="4">
                  <c:v> Pabellon 20</c:v>
                </c:pt>
              </c:strCache>
            </c:strRef>
          </c:cat>
          <c:val>
            <c:numRef>
              <c:f>'Sala Situacional 2025'!$C$890:$C$894</c:f>
              <c:numCache>
                <c:formatCode>General</c:formatCode>
                <c:ptCount val="5"/>
                <c:pt idx="0">
                  <c:v>5</c:v>
                </c:pt>
                <c:pt idx="3">
                  <c:v>3</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Enero 2026</a:t>
            </a:r>
            <a:endParaRPr lang="es-PE" sz="1000" b="1"/>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2025'!$B$962</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2025'!$A$963:$A$968</c:f>
              <c:strCache>
                <c:ptCount val="6"/>
                <c:pt idx="0">
                  <c:v> Pabellon 1</c:v>
                </c:pt>
                <c:pt idx="1">
                  <c:v> Pabellon 2</c:v>
                </c:pt>
                <c:pt idx="2">
                  <c:v> Pabellon 5</c:v>
                </c:pt>
                <c:pt idx="3">
                  <c:v> Pabellon 18</c:v>
                </c:pt>
                <c:pt idx="4">
                  <c:v> Pabellon 20</c:v>
                </c:pt>
                <c:pt idx="5">
                  <c:v>UCEG</c:v>
                </c:pt>
              </c:strCache>
            </c:strRef>
          </c:cat>
          <c:val>
            <c:numRef>
              <c:f>'Sala Situacional 2025'!$B$963:$B$968</c:f>
              <c:numCache>
                <c:formatCode>General</c:formatCode>
                <c:ptCount val="6"/>
                <c:pt idx="0">
                  <c:v>3</c:v>
                </c:pt>
                <c:pt idx="3">
                  <c:v>2</c:v>
                </c:pt>
                <c:pt idx="4">
                  <c:v>10</c:v>
                </c:pt>
                <c:pt idx="5">
                  <c:v>1</c:v>
                </c:pt>
              </c:numCache>
            </c:numRef>
          </c:val>
          <c:extLst>
            <c:ext xmlns:c16="http://schemas.microsoft.com/office/drawing/2014/chart" uri="{C3380CC4-5D6E-409C-BE32-E72D297353CC}">
              <c16:uniqueId val="{00000007-FD37-41AB-B8EE-A2AB2E400F18}"/>
            </c:ext>
          </c:extLst>
        </c:ser>
        <c:ser>
          <c:idx val="2"/>
          <c:order val="1"/>
          <c:tx>
            <c:strRef>
              <c:f>'Sala Situacional 2025'!$C$962</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2025'!$A$963:$A$968</c:f>
              <c:strCache>
                <c:ptCount val="6"/>
                <c:pt idx="0">
                  <c:v> Pabellon 1</c:v>
                </c:pt>
                <c:pt idx="1">
                  <c:v> Pabellon 2</c:v>
                </c:pt>
                <c:pt idx="2">
                  <c:v> Pabellon 5</c:v>
                </c:pt>
                <c:pt idx="3">
                  <c:v> Pabellon 18</c:v>
                </c:pt>
                <c:pt idx="4">
                  <c:v> Pabellon 20</c:v>
                </c:pt>
                <c:pt idx="5">
                  <c:v>UCEG</c:v>
                </c:pt>
              </c:strCache>
            </c:strRef>
          </c:cat>
          <c:val>
            <c:numRef>
              <c:f>'Sala Situacional 2025'!$C$963:$C$968</c:f>
              <c:numCache>
                <c:formatCode>General</c:formatCode>
                <c:ptCount val="6"/>
                <c:pt idx="0">
                  <c:v>2</c:v>
                </c:pt>
                <c:pt idx="4">
                  <c:v>1</c:v>
                </c:pt>
              </c:numCache>
            </c:numRef>
          </c:val>
          <c:extLst>
            <c:ext xmlns:c16="http://schemas.microsoft.com/office/drawing/2014/chart" uri="{C3380CC4-5D6E-409C-BE32-E72D297353CC}">
              <c16:uniqueId val="{00000011-FD37-41AB-B8EE-A2AB2E400F18}"/>
            </c:ext>
          </c:extLst>
        </c:ser>
        <c:ser>
          <c:idx val="1"/>
          <c:order val="2"/>
          <c:tx>
            <c:strRef>
              <c:f>'Sala Situacional 2025'!$D$962</c:f>
              <c:strCache>
                <c:ptCount val="1"/>
                <c:pt idx="0">
                  <c:v>Mayor a 180 Dias</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2025'!$A$963:$A$968</c:f>
              <c:strCache>
                <c:ptCount val="6"/>
                <c:pt idx="0">
                  <c:v> Pabellon 1</c:v>
                </c:pt>
                <c:pt idx="1">
                  <c:v> Pabellon 2</c:v>
                </c:pt>
                <c:pt idx="2">
                  <c:v> Pabellon 5</c:v>
                </c:pt>
                <c:pt idx="3">
                  <c:v> Pabellon 18</c:v>
                </c:pt>
                <c:pt idx="4">
                  <c:v> Pabellon 20</c:v>
                </c:pt>
                <c:pt idx="5">
                  <c:v>UCEG</c:v>
                </c:pt>
              </c:strCache>
            </c:strRef>
          </c:cat>
          <c:val>
            <c:numRef>
              <c:f>'Sala Situacional 2025'!$D$963:$D$968</c:f>
              <c:numCache>
                <c:formatCode>General</c:formatCode>
                <c:ptCount val="6"/>
                <c:pt idx="1">
                  <c:v>1</c:v>
                </c:pt>
                <c:pt idx="2">
                  <c:v>1</c:v>
                </c:pt>
                <c:pt idx="3">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2025 &amp; 2026</a:t>
            </a:r>
          </a:p>
          <a:p>
            <a:pPr>
              <a:defRPr sz="1000" b="1"/>
            </a:pPr>
            <a:r>
              <a:rPr lang="es-PE" sz="1000" b="1" baseline="0"/>
              <a:t>Enero 2026</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2025'!$B$999</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2025'!$A$1000:$A$1011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2025'!$B$1000:$B$1011</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0C-5C6B-4A9C-8408-CFB396A3E071}"/>
            </c:ext>
          </c:extLst>
        </c:ser>
        <c:ser>
          <c:idx val="1"/>
          <c:order val="1"/>
          <c:tx>
            <c:strRef>
              <c:f>'Sala Situacional 2025'!$C$999</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2025'!$A$1000:$A$1011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2025'!$C$1000:$C$1011</c:f>
              <c:numCache>
                <c:formatCode>General</c:formatCode>
                <c:ptCount val="12"/>
                <c:pt idx="0">
                  <c:v>22</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Enero 2026</a:t>
            </a:r>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2025'!$B$926</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2025'!$A$927:$A$928</c:f>
              <c:strCache>
                <c:ptCount val="2"/>
                <c:pt idx="0">
                  <c:v>Femenino</c:v>
                </c:pt>
                <c:pt idx="1">
                  <c:v>Masculino</c:v>
                </c:pt>
              </c:strCache>
            </c:strRef>
          </c:cat>
          <c:val>
            <c:numRef>
              <c:f>'Sala Situacional 2025'!$B$927:$B$928</c:f>
              <c:numCache>
                <c:formatCode>General</c:formatCode>
                <c:ptCount val="2"/>
                <c:pt idx="0">
                  <c:v>14</c:v>
                </c:pt>
                <c:pt idx="1">
                  <c:v>8</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2025 &amp; 2026</a:t>
            </a:r>
          </a:p>
          <a:p>
            <a:pPr>
              <a:defRPr sz="1000" b="1"/>
            </a:pPr>
            <a:r>
              <a:rPr lang="es-PE" sz="1000" b="1"/>
              <a:t>Enero 2026</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2025'!$B$405</c:f>
              <c:strCache>
                <c:ptCount val="1"/>
                <c:pt idx="0">
                  <c:v>Año 2025</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2025'!$A$406:$A$417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2025'!$B$406:$B$417</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0C-BA45-4B57-9BA6-A236425BFCDE}"/>
            </c:ext>
          </c:extLst>
        </c:ser>
        <c:ser>
          <c:idx val="1"/>
          <c:order val="1"/>
          <c:tx>
            <c:strRef>
              <c:f>'Sala Situacional 2025'!$C$405</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2025'!$A$406:$A$417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2025'!$C$406:$C$417</c:f>
              <c:numCache>
                <c:formatCode>General</c:formatCode>
                <c:ptCount val="12"/>
                <c:pt idx="0">
                  <c:v>4451</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Enero 2026</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2025'!$B$35</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2025'!$A$36:$A$40</c:f>
              <c:strCache>
                <c:ptCount val="5"/>
                <c:pt idx="0">
                  <c:v>F84  - Trastornos generalizados del desarrollo</c:v>
                </c:pt>
                <c:pt idx="1">
                  <c:v>F90  - Trastornos hipercinéticos</c:v>
                </c:pt>
                <c:pt idx="2">
                  <c:v>F92  - Trastornos mixtos de la conducta y de las emociones</c:v>
                </c:pt>
                <c:pt idx="3">
                  <c:v>F43  - Reacción al estrés grave y trastornos de adaptación</c:v>
                </c:pt>
                <c:pt idx="4">
                  <c:v>F80  - Trastornos específicos del desarrollo del habla y del lenguaje</c:v>
                </c:pt>
              </c:strCache>
            </c:strRef>
          </c:cat>
          <c:val>
            <c:numRef>
              <c:f>'Sala Situacional 2025'!$B$36:$B$40</c:f>
              <c:numCache>
                <c:formatCode>General</c:formatCode>
                <c:ptCount val="5"/>
                <c:pt idx="0">
                  <c:v>10</c:v>
                </c:pt>
                <c:pt idx="1">
                  <c:v>9</c:v>
                </c:pt>
                <c:pt idx="2">
                  <c:v>3</c:v>
                </c:pt>
                <c:pt idx="3">
                  <c:v>2</c:v>
                </c:pt>
                <c:pt idx="4">
                  <c:v>1</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2025 &amp;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2025'!$B$611</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2025'!$B$612:$B$623</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0-8FD2-49D9-B8AC-63C13C411043}"/>
            </c:ext>
          </c:extLst>
        </c:ser>
        <c:ser>
          <c:idx val="1"/>
          <c:order val="1"/>
          <c:tx>
            <c:strRef>
              <c:f>'Sala Situacional 2025'!$C$611</c:f>
              <c:strCache>
                <c:ptCount val="1"/>
                <c:pt idx="0">
                  <c:v>Año 2026</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2025'!$A$612:$A$623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2025'!$C$612:$C$623</c:f>
              <c:numCache>
                <c:formatCode>General</c:formatCode>
                <c:ptCount val="12"/>
                <c:pt idx="0">
                  <c:v>606</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Enero 2026</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2025'!$B$95</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2025'!$A$96:$A$100</c:f>
              <c:strCache>
                <c:ptCount val="5"/>
                <c:pt idx="0">
                  <c:v>F84  - Trastornos generalizados del desarrollo</c:v>
                </c:pt>
                <c:pt idx="1">
                  <c:v>F90  - Trastornos hipercinéticos</c:v>
                </c:pt>
                <c:pt idx="2">
                  <c:v>F41  - Otros trastornos de ansiedad</c:v>
                </c:pt>
                <c:pt idx="3">
                  <c:v>F20  - Esquizofrenia</c:v>
                </c:pt>
                <c:pt idx="4">
                  <c:v>F60  - Trastornos específicos de la personalidad</c:v>
                </c:pt>
              </c:strCache>
            </c:strRef>
          </c:cat>
          <c:val>
            <c:numRef>
              <c:f>'Sala Situacional 2025'!$B$96:$B$100</c:f>
              <c:numCache>
                <c:formatCode>General</c:formatCode>
                <c:ptCount val="5"/>
                <c:pt idx="0">
                  <c:v>15</c:v>
                </c:pt>
                <c:pt idx="1">
                  <c:v>11</c:v>
                </c:pt>
                <c:pt idx="2">
                  <c:v>11</c:v>
                </c:pt>
                <c:pt idx="3">
                  <c:v>9</c:v>
                </c:pt>
                <c:pt idx="4">
                  <c:v>8</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Enero 2026</a:t>
            </a:r>
            <a:endParaRPr lang="es-PE" sz="1000" b="1" baseline="0"/>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2025'!$B$124</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2025'!$A$125:$A$127</c:f>
              <c:strCache>
                <c:ptCount val="3"/>
                <c:pt idx="0">
                  <c:v>Continuadores</c:v>
                </c:pt>
                <c:pt idx="1">
                  <c:v>Nuevos</c:v>
                </c:pt>
                <c:pt idx="2">
                  <c:v>Reingresos</c:v>
                </c:pt>
              </c:strCache>
            </c:strRef>
          </c:cat>
          <c:val>
            <c:numRef>
              <c:f>'Sala Situacional 2025'!$B$125:$B$127</c:f>
              <c:numCache>
                <c:formatCode>General</c:formatCode>
                <c:ptCount val="3"/>
                <c:pt idx="0">
                  <c:v>26</c:v>
                </c:pt>
              </c:numCache>
            </c:numRef>
          </c:val>
          <c:extLst>
            <c:ext xmlns:c16="http://schemas.microsoft.com/office/drawing/2014/chart" uri="{C3380CC4-5D6E-409C-BE32-E72D297353CC}">
              <c16:uniqueId val="{00000003-0CB8-46B9-A0C6-C387CE744C81}"/>
            </c:ext>
          </c:extLst>
        </c:ser>
        <c:ser>
          <c:idx val="1"/>
          <c:order val="1"/>
          <c:tx>
            <c:strRef>
              <c:f>'Sala Situacional 2025'!$C$124</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2025'!$A$125:$A$127</c:f>
              <c:strCache>
                <c:ptCount val="3"/>
                <c:pt idx="0">
                  <c:v>Continuadores</c:v>
                </c:pt>
                <c:pt idx="1">
                  <c:v>Nuevos</c:v>
                </c:pt>
                <c:pt idx="2">
                  <c:v>Reingresos</c:v>
                </c:pt>
              </c:strCache>
            </c:strRef>
          </c:cat>
          <c:val>
            <c:numRef>
              <c:f>'Sala Situacional 2025'!$C$125:$C$127</c:f>
              <c:numCache>
                <c:formatCode>General</c:formatCode>
                <c:ptCount val="3"/>
                <c:pt idx="0">
                  <c:v>67</c:v>
                </c:pt>
                <c:pt idx="1">
                  <c:v>3</c:v>
                </c:pt>
                <c:pt idx="2">
                  <c:v>2</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Enero 2026</a:t>
            </a:r>
            <a:endParaRPr lang="es-PE" sz="1000" b="1"/>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2025'!$A$163:$A$165</c:f>
              <c:strCache>
                <c:ptCount val="3"/>
                <c:pt idx="0">
                  <c:v>Continuador</c:v>
                </c:pt>
                <c:pt idx="1">
                  <c:v>Nuevos</c:v>
                </c:pt>
                <c:pt idx="2">
                  <c:v>Reingresos</c:v>
                </c:pt>
              </c:strCache>
            </c:strRef>
          </c:cat>
          <c:val>
            <c:numRef>
              <c:f>'Sala Situacional 2025'!$B$163:$B$165</c:f>
              <c:numCache>
                <c:formatCode>General</c:formatCode>
                <c:ptCount val="3"/>
                <c:pt idx="0">
                  <c:v>229</c:v>
                </c:pt>
                <c:pt idx="1">
                  <c:v>17</c:v>
                </c:pt>
              </c:numCache>
            </c:numRef>
          </c:val>
          <c:extLst>
            <c:ext xmlns:c16="http://schemas.microsoft.com/office/drawing/2014/chart" uri="{C3380CC4-5D6E-409C-BE32-E72D297353CC}">
              <c16:uniqueId val="{00000003-96D2-4A5E-A175-903B95241333}"/>
            </c:ext>
          </c:extLst>
        </c:ser>
        <c:ser>
          <c:idx val="1"/>
          <c:order val="1"/>
          <c:tx>
            <c:strRef>
              <c:f>'Sala Situacional 2025'!$C$162</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2025'!$A$163:$A$165</c:f>
              <c:strCache>
                <c:ptCount val="3"/>
                <c:pt idx="0">
                  <c:v>Continuador</c:v>
                </c:pt>
                <c:pt idx="1">
                  <c:v>Nuevos</c:v>
                </c:pt>
                <c:pt idx="2">
                  <c:v>Reingresos</c:v>
                </c:pt>
              </c:strCache>
            </c:strRef>
          </c:cat>
          <c:val>
            <c:numRef>
              <c:f>'Sala Situacional 2025'!$C$163:$C$165</c:f>
              <c:numCache>
                <c:formatCode>General</c:formatCode>
                <c:ptCount val="3"/>
                <c:pt idx="0">
                  <c:v>480</c:v>
                </c:pt>
                <c:pt idx="1">
                  <c:v>31</c:v>
                </c:pt>
                <c:pt idx="2">
                  <c:v>2</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Enero 2026 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2025'!$B$199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2025'!$A$200:$A$202</c:f>
              <c:strCache>
                <c:ptCount val="3"/>
                <c:pt idx="0">
                  <c:v>Continuador</c:v>
                </c:pt>
                <c:pt idx="1">
                  <c:v>Nuevo</c:v>
                </c:pt>
                <c:pt idx="2">
                  <c:v>Reingreso</c:v>
                </c:pt>
              </c:strCache>
            </c:strRef>
          </c:cat>
          <c:val>
            <c:numRef>
              <c:f>'Sala Situacional 2025'!$B$200:$B$202</c:f>
              <c:numCache>
                <c:formatCode>General</c:formatCode>
                <c:ptCount val="3"/>
                <c:pt idx="0">
                  <c:v>1351</c:v>
                </c:pt>
                <c:pt idx="1">
                  <c:v>664</c:v>
                </c:pt>
                <c:pt idx="2">
                  <c:v>61</c:v>
                </c:pt>
              </c:numCache>
            </c:numRef>
          </c:val>
          <c:extLst>
            <c:ext xmlns:c16="http://schemas.microsoft.com/office/drawing/2014/chart" uri="{C3380CC4-5D6E-409C-BE32-E72D297353CC}">
              <c16:uniqueId val="{00000003-0D4B-423E-BB81-B205B0F07FD9}"/>
            </c:ext>
          </c:extLst>
        </c:ser>
        <c:ser>
          <c:idx val="1"/>
          <c:order val="1"/>
          <c:tx>
            <c:strRef>
              <c:f>'Sala Situacional 2025'!$C$199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2025'!$A$200:$A$202</c:f>
              <c:strCache>
                <c:ptCount val="3"/>
                <c:pt idx="0">
                  <c:v>Continuador</c:v>
                </c:pt>
                <c:pt idx="1">
                  <c:v>Nuevo</c:v>
                </c:pt>
                <c:pt idx="2">
                  <c:v>Reingreso</c:v>
                </c:pt>
              </c:strCache>
            </c:strRef>
          </c:cat>
          <c:val>
            <c:numRef>
              <c:f>'Sala Situacional 2025'!$C$200:$C$202</c:f>
              <c:numCache>
                <c:formatCode>General</c:formatCode>
                <c:ptCount val="3"/>
                <c:pt idx="0">
                  <c:v>1112</c:v>
                </c:pt>
                <c:pt idx="1">
                  <c:v>370</c:v>
                </c:pt>
                <c:pt idx="2">
                  <c:v>36</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Enero 2026</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2025'!$B$238</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2025'!$A$239:$A$241</c:f>
              <c:strCache>
                <c:ptCount val="3"/>
                <c:pt idx="0">
                  <c:v>Continuadores</c:v>
                </c:pt>
                <c:pt idx="1">
                  <c:v>Nuevos</c:v>
                </c:pt>
                <c:pt idx="2">
                  <c:v>Reingresos</c:v>
                </c:pt>
              </c:strCache>
            </c:strRef>
          </c:cat>
          <c:val>
            <c:numRef>
              <c:f>'Sala Situacional 2025'!$B$239:$B$241</c:f>
              <c:numCache>
                <c:formatCode>General</c:formatCode>
                <c:ptCount val="3"/>
                <c:pt idx="0">
                  <c:v>1606</c:v>
                </c:pt>
                <c:pt idx="1">
                  <c:v>681</c:v>
                </c:pt>
                <c:pt idx="2">
                  <c:v>61</c:v>
                </c:pt>
              </c:numCache>
            </c:numRef>
          </c:val>
          <c:extLst>
            <c:ext xmlns:c16="http://schemas.microsoft.com/office/drawing/2014/chart" uri="{C3380CC4-5D6E-409C-BE32-E72D297353CC}">
              <c16:uniqueId val="{00000003-5DB6-4518-958B-E0290B633FDD}"/>
            </c:ext>
          </c:extLst>
        </c:ser>
        <c:ser>
          <c:idx val="1"/>
          <c:order val="1"/>
          <c:tx>
            <c:strRef>
              <c:f>'Sala Situacional 2025'!$C$238</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2025'!$A$239:$A$241</c:f>
              <c:strCache>
                <c:ptCount val="3"/>
                <c:pt idx="0">
                  <c:v>Continuadores</c:v>
                </c:pt>
                <c:pt idx="1">
                  <c:v>Nuevos</c:v>
                </c:pt>
                <c:pt idx="2">
                  <c:v>Reingresos</c:v>
                </c:pt>
              </c:strCache>
            </c:strRef>
          </c:cat>
          <c:val>
            <c:numRef>
              <c:f>'Sala Situacional 2025'!$C$239:$C$241</c:f>
              <c:numCache>
                <c:formatCode>General</c:formatCode>
                <c:ptCount val="3"/>
                <c:pt idx="0">
                  <c:v>1659</c:v>
                </c:pt>
                <c:pt idx="1">
                  <c:v>404</c:v>
                </c:pt>
                <c:pt idx="2">
                  <c:v>40</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Enero 2026</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2025'!$B$275</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2025'!$A$276:$A$280</c:f>
              <c:strCache>
                <c:ptCount val="5"/>
                <c:pt idx="0">
                  <c:v>San Miguel</c:v>
                </c:pt>
                <c:pt idx="1">
                  <c:v>Pueblo Libre</c:v>
                </c:pt>
                <c:pt idx="2">
                  <c:v>Jesus Maria</c:v>
                </c:pt>
                <c:pt idx="3">
                  <c:v>Callao</c:v>
                </c:pt>
                <c:pt idx="4">
                  <c:v>Magdalena Del Mar</c:v>
                </c:pt>
              </c:strCache>
            </c:strRef>
          </c:cat>
          <c:val>
            <c:numRef>
              <c:f>'Sala Situacional 2025'!$B$276:$B$280</c:f>
              <c:numCache>
                <c:formatCode>General</c:formatCode>
                <c:ptCount val="5"/>
                <c:pt idx="0">
                  <c:v>14</c:v>
                </c:pt>
                <c:pt idx="1">
                  <c:v>9</c:v>
                </c:pt>
                <c:pt idx="2">
                  <c:v>7</c:v>
                </c:pt>
                <c:pt idx="3">
                  <c:v>7</c:v>
                </c:pt>
                <c:pt idx="4">
                  <c:v>7</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61</xdr:row>
      <xdr:rowOff>38100</xdr:rowOff>
    </xdr:from>
    <xdr:to>
      <xdr:col>21</xdr:col>
      <xdr:colOff>647700</xdr:colOff>
      <xdr:row>87</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24</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33</xdr:row>
      <xdr:rowOff>57150</xdr:rowOff>
    </xdr:from>
    <xdr:to>
      <xdr:col>21</xdr:col>
      <xdr:colOff>733425</xdr:colOff>
      <xdr:row>55</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92</xdr:row>
      <xdr:rowOff>26193</xdr:rowOff>
    </xdr:from>
    <xdr:to>
      <xdr:col>22</xdr:col>
      <xdr:colOff>16670</xdr:colOff>
      <xdr:row>117</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122</xdr:row>
      <xdr:rowOff>400050</xdr:rowOff>
    </xdr:from>
    <xdr:to>
      <xdr:col>21</xdr:col>
      <xdr:colOff>685800</xdr:colOff>
      <xdr:row>152</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159</xdr:row>
      <xdr:rowOff>47625</xdr:rowOff>
    </xdr:from>
    <xdr:to>
      <xdr:col>21</xdr:col>
      <xdr:colOff>647700</xdr:colOff>
      <xdr:row>193</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197</xdr:row>
      <xdr:rowOff>66675</xdr:rowOff>
    </xdr:from>
    <xdr:to>
      <xdr:col>21</xdr:col>
      <xdr:colOff>704850</xdr:colOff>
      <xdr:row>231</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235</xdr:row>
      <xdr:rowOff>28575</xdr:rowOff>
    </xdr:from>
    <xdr:to>
      <xdr:col>21</xdr:col>
      <xdr:colOff>723900</xdr:colOff>
      <xdr:row>265</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271</xdr:row>
      <xdr:rowOff>83344</xdr:rowOff>
    </xdr:from>
    <xdr:to>
      <xdr:col>21</xdr:col>
      <xdr:colOff>752475</xdr:colOff>
      <xdr:row>301</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306</xdr:row>
      <xdr:rowOff>66675</xdr:rowOff>
    </xdr:from>
    <xdr:to>
      <xdr:col>22</xdr:col>
      <xdr:colOff>52916</xdr:colOff>
      <xdr:row>336</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341</xdr:row>
      <xdr:rowOff>66675</xdr:rowOff>
    </xdr:from>
    <xdr:to>
      <xdr:col>22</xdr:col>
      <xdr:colOff>110067</xdr:colOff>
      <xdr:row>369</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373</xdr:row>
      <xdr:rowOff>66675</xdr:rowOff>
    </xdr:from>
    <xdr:to>
      <xdr:col>21</xdr:col>
      <xdr:colOff>666750</xdr:colOff>
      <xdr:row>397</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434</xdr:row>
      <xdr:rowOff>38100</xdr:rowOff>
    </xdr:from>
    <xdr:to>
      <xdr:col>21</xdr:col>
      <xdr:colOff>676275</xdr:colOff>
      <xdr:row>465</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469</xdr:row>
      <xdr:rowOff>121708</xdr:rowOff>
    </xdr:from>
    <xdr:to>
      <xdr:col>21</xdr:col>
      <xdr:colOff>751416</xdr:colOff>
      <xdr:row>500</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506</xdr:row>
      <xdr:rowOff>57150</xdr:rowOff>
    </xdr:from>
    <xdr:to>
      <xdr:col>21</xdr:col>
      <xdr:colOff>685800</xdr:colOff>
      <xdr:row>537</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541</xdr:row>
      <xdr:rowOff>28575</xdr:rowOff>
    </xdr:from>
    <xdr:to>
      <xdr:col>21</xdr:col>
      <xdr:colOff>695325</xdr:colOff>
      <xdr:row>573</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577</xdr:row>
      <xdr:rowOff>23812</xdr:rowOff>
    </xdr:from>
    <xdr:to>
      <xdr:col>21</xdr:col>
      <xdr:colOff>702469</xdr:colOff>
      <xdr:row>600</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644</xdr:row>
      <xdr:rowOff>9524</xdr:rowOff>
    </xdr:from>
    <xdr:to>
      <xdr:col>21</xdr:col>
      <xdr:colOff>728662</xdr:colOff>
      <xdr:row>668</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47625</xdr:colOff>
      <xdr:row>677</xdr:row>
      <xdr:rowOff>57150</xdr:rowOff>
    </xdr:from>
    <xdr:to>
      <xdr:col>21</xdr:col>
      <xdr:colOff>676275</xdr:colOff>
      <xdr:row>709</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712</xdr:row>
      <xdr:rowOff>12700</xdr:rowOff>
    </xdr:from>
    <xdr:to>
      <xdr:col>21</xdr:col>
      <xdr:colOff>630767</xdr:colOff>
      <xdr:row>742</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747</xdr:row>
      <xdr:rowOff>47626</xdr:rowOff>
    </xdr:from>
    <xdr:to>
      <xdr:col>21</xdr:col>
      <xdr:colOff>685800</xdr:colOff>
      <xdr:row>773</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780</xdr:row>
      <xdr:rowOff>26194</xdr:rowOff>
    </xdr:from>
    <xdr:to>
      <xdr:col>21</xdr:col>
      <xdr:colOff>635794</xdr:colOff>
      <xdr:row>809</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816</xdr:row>
      <xdr:rowOff>76200</xdr:rowOff>
    </xdr:from>
    <xdr:to>
      <xdr:col>21</xdr:col>
      <xdr:colOff>638175</xdr:colOff>
      <xdr:row>846</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852</xdr:row>
      <xdr:rowOff>66675</xdr:rowOff>
    </xdr:from>
    <xdr:to>
      <xdr:col>21</xdr:col>
      <xdr:colOff>666750</xdr:colOff>
      <xdr:row>878</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884</xdr:row>
      <xdr:rowOff>92868</xdr:rowOff>
    </xdr:from>
    <xdr:to>
      <xdr:col>22</xdr:col>
      <xdr:colOff>178593</xdr:colOff>
      <xdr:row>917</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958</xdr:row>
      <xdr:rowOff>38100</xdr:rowOff>
    </xdr:from>
    <xdr:to>
      <xdr:col>21</xdr:col>
      <xdr:colOff>695325</xdr:colOff>
      <xdr:row>991</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996</xdr:row>
      <xdr:rowOff>161925</xdr:rowOff>
    </xdr:from>
    <xdr:to>
      <xdr:col>21</xdr:col>
      <xdr:colOff>676275</xdr:colOff>
      <xdr:row>1027</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18</xdr:row>
      <xdr:rowOff>160867</xdr:rowOff>
    </xdr:from>
    <xdr:to>
      <xdr:col>21</xdr:col>
      <xdr:colOff>513590</xdr:colOff>
      <xdr:row>21</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Enero de Pacientes Nuevos en primer lugar t</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rastorno mentales y del comportamiento debidos al uso de tabaco y finalmente trasntorno mental y del comportamiento debido al uso de alcohol</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56</xdr:row>
      <xdr:rowOff>59529</xdr:rowOff>
    </xdr:from>
    <xdr:to>
      <xdr:col>21</xdr:col>
      <xdr:colOff>707572</xdr:colOff>
      <xdr:row>60</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Enero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trastornos generalizados del desarrollo, asimismo trastornos hipercineticos, asimismo trastornos mixtos de la conducta y de las emociones, de igual manera Reaccion al estres grave y trastornos de adaptacion y finalmente los trastorno especificos del desarrollo del habla y del lenguaje.</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87</xdr:row>
      <xdr:rowOff>83343</xdr:rowOff>
    </xdr:from>
    <xdr:to>
      <xdr:col>21</xdr:col>
      <xdr:colOff>733085</xdr:colOff>
      <xdr:row>91</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(10 casos) Otros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trastornos de ansiedad</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(09 casos) Esquizofrenia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(08 casos) trastorno especificos de la personalidad, (05 casos) Episodios depresivos  y finalmente (05) Trastornos generalizados.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117</xdr:row>
      <xdr:rowOff>166687</xdr:rowOff>
    </xdr:from>
    <xdr:to>
      <xdr:col>22</xdr:col>
      <xdr:colOff>37420</xdr:colOff>
      <xdr:row>121</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Trastorno generalizados de Desarrollo, asimismo trastornos hipercineticos, seguido de trastornos ansiedad, asimismo la Esquizofrenia y finalmente Trastorno especificos de la personalidad.</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155</xdr:row>
      <xdr:rowOff>9921</xdr:rowOff>
    </xdr:from>
    <xdr:to>
      <xdr:col>21</xdr:col>
      <xdr:colOff>707572</xdr:colOff>
      <xdr:row>158</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193</xdr:row>
      <xdr:rowOff>109144</xdr:rowOff>
    </xdr:from>
    <xdr:to>
      <xdr:col>21</xdr:col>
      <xdr:colOff>666750</xdr:colOff>
      <xdr:row>196</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Enero,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231</xdr:row>
      <xdr:rowOff>158751</xdr:rowOff>
    </xdr:from>
    <xdr:to>
      <xdr:col>21</xdr:col>
      <xdr:colOff>654844</xdr:colOff>
      <xdr:row>234</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Enero,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265</xdr:row>
      <xdr:rowOff>142876</xdr:rowOff>
    </xdr:from>
    <xdr:to>
      <xdr:col>21</xdr:col>
      <xdr:colOff>671853</xdr:colOff>
      <xdr:row>268</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302</xdr:row>
      <xdr:rowOff>128984</xdr:rowOff>
    </xdr:from>
    <xdr:to>
      <xdr:col>22</xdr:col>
      <xdr:colOff>25399</xdr:colOff>
      <xdr:row>305</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Enero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Pueblo Libre, Jesus Maria, Callao y finalmente  Magadalena del Mar.</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337</xdr:row>
      <xdr:rowOff>68036</xdr:rowOff>
    </xdr:from>
    <xdr:to>
      <xdr:col>22</xdr:col>
      <xdr:colOff>101600</xdr:colOff>
      <xdr:row>340</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Enero,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Lurigancho, San Juan de Miraflores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369</xdr:row>
      <xdr:rowOff>128986</xdr:rowOff>
    </xdr:from>
    <xdr:to>
      <xdr:col>21</xdr:col>
      <xdr:colOff>778933</xdr:colOff>
      <xdr:row>372</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Diciembre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Juan de Lurigancho, Callao, San Miguel, Chorrillos y finalmente Lima.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397</xdr:row>
      <xdr:rowOff>178594</xdr:rowOff>
    </xdr:from>
    <xdr:to>
      <xdr:col>21</xdr:col>
      <xdr:colOff>634338</xdr:colOff>
      <xdr:row>401</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San Juan de Lurigancho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Callao y Finalmente Villa El Salvador.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430</xdr:row>
      <xdr:rowOff>29769</xdr:rowOff>
    </xdr:from>
    <xdr:to>
      <xdr:col>21</xdr:col>
      <xdr:colOff>685461</xdr:colOff>
      <xdr:row>432</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Enero del 2025 (4296 atenciones), en enero del 2026 tenemos en total 4451</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465</xdr:row>
      <xdr:rowOff>119064</xdr:rowOff>
    </xdr:from>
    <xdr:to>
      <xdr:col>21</xdr:col>
      <xdr:colOff>721178</xdr:colOff>
      <xdr:row>469</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es Esquizofrenia, Otros trastorno de Ansiedad, Trastornos Especificos de la Personalidad, seguido de trastorno afectivo Bipolar y finamente Reacciones a estres grave y trastorno de adaptacion</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501</xdr:row>
      <xdr:rowOff>136073</xdr:rowOff>
    </xdr:from>
    <xdr:to>
      <xdr:col>22</xdr:col>
      <xdr:colOff>8467</xdr:colOff>
      <xdr:row>505</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Magdalena del Mar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 Juan de Lurigancho, Chorrillos y finalmente Santiago de Surco.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538</xdr:row>
      <xdr:rowOff>0</xdr:rowOff>
    </xdr:from>
    <xdr:to>
      <xdr:col>21</xdr:col>
      <xdr:colOff>664766</xdr:colOff>
      <xdr:row>540</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Enero,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573</xdr:row>
      <xdr:rowOff>79377</xdr:rowOff>
    </xdr:from>
    <xdr:to>
      <xdr:col>21</xdr:col>
      <xdr:colOff>709084</xdr:colOff>
      <xdr:row>576</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Enero 2026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602</xdr:row>
      <xdr:rowOff>168672</xdr:rowOff>
    </xdr:from>
    <xdr:to>
      <xdr:col>21</xdr:col>
      <xdr:colOff>707572</xdr:colOff>
      <xdr:row>607</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Enero, la mayoría de pacientes tuvieron una estancia menor o igual a 24 horas; es decir, su crisis se resuelve el mismo día de la atención, tanto de varones como de mujeres. Se observa también 65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639</xdr:row>
      <xdr:rowOff>79659</xdr:rowOff>
    </xdr:from>
    <xdr:to>
      <xdr:col>21</xdr:col>
      <xdr:colOff>704172</xdr:colOff>
      <xdr:row>643</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enero del 2025 (620</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Enero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2026 se produjeron 606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672</xdr:row>
      <xdr:rowOff>23812</xdr:rowOff>
    </xdr:from>
    <xdr:to>
      <xdr:col>21</xdr:col>
      <xdr:colOff>722313</xdr:colOff>
      <xdr:row>676</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09</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05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Afectivo Bipolar,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(03) trastorno Esquizoafectivos, de igual manera 02 Trastornos Mentales y del comportamiento debido al Uso de alcohol y finalmente (01) Trastornos Mentales y del Comportamiento debido al uso de Multiples drogas.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709</xdr:row>
      <xdr:rowOff>69455</xdr:rowOff>
    </xdr:from>
    <xdr:to>
      <xdr:col>21</xdr:col>
      <xdr:colOff>674688</xdr:colOff>
      <xdr:row>711</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742</xdr:row>
      <xdr:rowOff>119062</xdr:rowOff>
    </xdr:from>
    <xdr:to>
      <xdr:col>21</xdr:col>
      <xdr:colOff>639537</xdr:colOff>
      <xdr:row>746</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Villa Maria del Triunfo, San Miguel  y  San Juan de Lurigancho.</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774</xdr:row>
      <xdr:rowOff>8789</xdr:rowOff>
    </xdr:from>
    <xdr:to>
      <xdr:col>21</xdr:col>
      <xdr:colOff>718868</xdr:colOff>
      <xdr:row>777</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Enero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25.</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811</xdr:row>
      <xdr:rowOff>89299</xdr:rowOff>
    </xdr:from>
    <xdr:to>
      <xdr:col>21</xdr:col>
      <xdr:colOff>680357</xdr:colOff>
      <xdr:row>815</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28,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847</xdr:row>
      <xdr:rowOff>27214</xdr:rowOff>
    </xdr:from>
    <xdr:to>
      <xdr:col>21</xdr:col>
      <xdr:colOff>680358</xdr:colOff>
      <xdr:row>851</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Enero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Hombres, distrito de Chorrillos y San Martin de Porres; en el caso los Mujeres Santiago de Surco, Magdalena del Mar y San Juan de Miraflores.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879</xdr:row>
      <xdr:rowOff>83346</xdr:rowOff>
    </xdr:from>
    <xdr:to>
      <xdr:col>21</xdr:col>
      <xdr:colOff>728133</xdr:colOff>
      <xdr:row>883</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07</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trastorno bipolar, seguido de 07 casos de Esquizofrenia, seguido de (03) trastornos mentales y del comportamiento debido al consumo de multiples drogas o de otras sustancias psicotropas, 03 casos de trastorno esquizoafectivos, (01) trastorno de ideas delirantes persistentes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917</xdr:row>
      <xdr:rowOff>154783</xdr:rowOff>
    </xdr:from>
    <xdr:to>
      <xdr:col>22</xdr:col>
      <xdr:colOff>211666</xdr:colOff>
      <xdr:row>920</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Enero 2026 fueron 05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01 casos varones Pabellon 05, 03 casos varores del Pabellon 18  y 11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954</xdr:row>
      <xdr:rowOff>6233</xdr:rowOff>
    </xdr:from>
    <xdr:to>
      <xdr:col>21</xdr:col>
      <xdr:colOff>658529</xdr:colOff>
      <xdr:row>957</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Enero es 36% varones y 64%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08 y 14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992</xdr:row>
      <xdr:rowOff>9924</xdr:rowOff>
    </xdr:from>
    <xdr:to>
      <xdr:col>21</xdr:col>
      <xdr:colOff>704453</xdr:colOff>
      <xdr:row>995</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DIECISEIS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TRES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1027</xdr:row>
      <xdr:rowOff>77220</xdr:rowOff>
    </xdr:from>
    <xdr:to>
      <xdr:col>21</xdr:col>
      <xdr:colOff>632450</xdr:colOff>
      <xdr:row>1030</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Enero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33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Enero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2026 se produjeron 22.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922</xdr:row>
      <xdr:rowOff>56091</xdr:rowOff>
    </xdr:from>
    <xdr:to>
      <xdr:col>21</xdr:col>
      <xdr:colOff>760942</xdr:colOff>
      <xdr:row>953</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402</xdr:row>
      <xdr:rowOff>19050</xdr:rowOff>
    </xdr:from>
    <xdr:to>
      <xdr:col>21</xdr:col>
      <xdr:colOff>695325</xdr:colOff>
      <xdr:row>429</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608</xdr:row>
      <xdr:rowOff>107156</xdr:rowOff>
    </xdr:from>
    <xdr:to>
      <xdr:col>21</xdr:col>
      <xdr:colOff>523875</xdr:colOff>
      <xdr:row>637</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3"/>
  <sheetViews>
    <sheetView showGridLines="0" tabSelected="1" showWhiteSpace="0" topLeftCell="C1" zoomScale="90" zoomScaleNormal="90" zoomScaleSheetLayoutView="96" zoomScalePageLayoutView="60" workbookViewId="0">
      <selection activeCell="G14" sqref="G14"/>
    </sheetView>
  </sheetViews>
  <sheetFormatPr baseColWidth="10" defaultRowHeight="14.4" x14ac:dyDescent="0.3"/>
  <cols>
    <col min="1" max="1" width="21.1093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2" t="s">
        <v>16859</v>
      </c>
      <c r="B3" s="164"/>
      <c r="I3" s="1"/>
      <c r="J3" s="1"/>
    </row>
    <row r="4" spans="1:10" x14ac:dyDescent="0.3">
      <c r="A4" s="76" t="s">
        <v>35</v>
      </c>
      <c r="B4" s="76" t="s">
        <v>10</v>
      </c>
    </row>
    <row r="5" spans="1:10" x14ac:dyDescent="0.3">
      <c r="A5" s="74" t="s">
        <v>16847</v>
      </c>
      <c r="B5" s="63">
        <v>2</v>
      </c>
    </row>
    <row r="6" spans="1:10" x14ac:dyDescent="0.3">
      <c r="A6" s="74" t="s">
        <v>47</v>
      </c>
      <c r="B6" s="63">
        <v>1</v>
      </c>
    </row>
    <row r="7" spans="1:10" s="6" customFormat="1" x14ac:dyDescent="0.3">
      <c r="A7" s="104" t="s">
        <v>3</v>
      </c>
      <c r="B7" s="117">
        <f>SUM(B5:B6)</f>
        <v>3</v>
      </c>
      <c r="C7"/>
      <c r="D7"/>
      <c r="E7"/>
      <c r="F7"/>
      <c r="G7"/>
      <c r="H7"/>
      <c r="J7"/>
    </row>
    <row r="8" spans="1:10" s="6" customFormat="1" ht="15.6" x14ac:dyDescent="0.3">
      <c r="A8" s="9"/>
      <c r="B8" s="10"/>
      <c r="C8"/>
      <c r="D8"/>
      <c r="E8"/>
      <c r="F8"/>
      <c r="G8"/>
      <c r="H8"/>
      <c r="J8"/>
    </row>
    <row r="9" spans="1:10" s="6" customFormat="1" ht="15.6" x14ac:dyDescent="0.3">
      <c r="A9" s="9"/>
      <c r="B9" s="10"/>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8" thickBot="1" x14ac:dyDescent="0.35">
      <c r="A33" s="11"/>
      <c r="B33" s="12"/>
      <c r="C33"/>
      <c r="D33"/>
      <c r="E33"/>
      <c r="F33"/>
      <c r="G33"/>
      <c r="H33"/>
      <c r="J33"/>
    </row>
    <row r="34" spans="1:23" ht="95.25" customHeight="1" thickBot="1" x14ac:dyDescent="0.35">
      <c r="A34" s="162" t="s">
        <v>16860</v>
      </c>
      <c r="B34" s="164"/>
      <c r="I34" s="1"/>
      <c r="J34" s="1"/>
      <c r="W34" s="65">
        <v>1</v>
      </c>
    </row>
    <row r="35" spans="1:23" x14ac:dyDescent="0.3">
      <c r="A35" s="118" t="s">
        <v>33</v>
      </c>
      <c r="B35" s="118" t="s">
        <v>10</v>
      </c>
    </row>
    <row r="36" spans="1:23" x14ac:dyDescent="0.3">
      <c r="A36" s="115" t="s">
        <v>16814</v>
      </c>
      <c r="B36" s="116">
        <v>10</v>
      </c>
    </row>
    <row r="37" spans="1:23" x14ac:dyDescent="0.3">
      <c r="A37" s="115" t="s">
        <v>16838</v>
      </c>
      <c r="B37" s="116">
        <v>9</v>
      </c>
    </row>
    <row r="38" spans="1:23" x14ac:dyDescent="0.3">
      <c r="A38" s="115" t="s">
        <v>16861</v>
      </c>
      <c r="B38" s="116">
        <v>3</v>
      </c>
    </row>
    <row r="39" spans="1:23" x14ac:dyDescent="0.3">
      <c r="A39" s="115" t="s">
        <v>16848</v>
      </c>
      <c r="B39" s="116">
        <v>2</v>
      </c>
    </row>
    <row r="40" spans="1:23" x14ac:dyDescent="0.3">
      <c r="A40" s="115" t="s">
        <v>16862</v>
      </c>
      <c r="B40" s="116">
        <v>1</v>
      </c>
    </row>
    <row r="41" spans="1:23" x14ac:dyDescent="0.3">
      <c r="A41" s="115" t="s">
        <v>47</v>
      </c>
      <c r="B41" s="116">
        <v>43</v>
      </c>
    </row>
    <row r="42" spans="1:23" x14ac:dyDescent="0.3">
      <c r="A42" s="104" t="s">
        <v>34</v>
      </c>
      <c r="B42" s="117">
        <f>SUM(B36:B41)</f>
        <v>68</v>
      </c>
    </row>
    <row r="43" spans="1:23" ht="18" x14ac:dyDescent="0.35">
      <c r="A43" s="5"/>
      <c r="B43" s="5"/>
    </row>
    <row r="44" spans="1:23" ht="18" x14ac:dyDescent="0.35">
      <c r="A44" s="5"/>
      <c r="B44" s="5"/>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600000000000001" thickBot="1" x14ac:dyDescent="0.4">
      <c r="A61" s="5"/>
      <c r="B61" s="5"/>
    </row>
    <row r="62" spans="1:23" ht="78.75" customHeight="1" thickBot="1" x14ac:dyDescent="0.35">
      <c r="A62" s="162" t="s">
        <v>16850</v>
      </c>
      <c r="B62" s="164"/>
      <c r="W62" s="65">
        <v>2</v>
      </c>
    </row>
    <row r="63" spans="1:23" x14ac:dyDescent="0.3">
      <c r="A63" s="103" t="s">
        <v>0</v>
      </c>
      <c r="B63" s="118" t="s">
        <v>10</v>
      </c>
    </row>
    <row r="64" spans="1:23" x14ac:dyDescent="0.3">
      <c r="A64" s="75" t="s">
        <v>16820</v>
      </c>
      <c r="B64" s="116">
        <v>10</v>
      </c>
    </row>
    <row r="65" spans="1:2" x14ac:dyDescent="0.3">
      <c r="A65" s="75" t="s">
        <v>16849</v>
      </c>
      <c r="B65" s="116">
        <v>9</v>
      </c>
    </row>
    <row r="66" spans="1:2" x14ac:dyDescent="0.3">
      <c r="A66" s="75" t="s">
        <v>16832</v>
      </c>
      <c r="B66" s="116">
        <v>8</v>
      </c>
    </row>
    <row r="67" spans="1:2" x14ac:dyDescent="0.3">
      <c r="A67" s="75" t="s">
        <v>16841</v>
      </c>
      <c r="B67" s="116">
        <v>5</v>
      </c>
    </row>
    <row r="68" spans="1:2" x14ac:dyDescent="0.3">
      <c r="A68" s="75" t="s">
        <v>16814</v>
      </c>
      <c r="B68" s="116">
        <v>5</v>
      </c>
    </row>
    <row r="69" spans="1:2" x14ac:dyDescent="0.3">
      <c r="A69" s="75" t="s">
        <v>47</v>
      </c>
      <c r="B69" s="116">
        <v>1043</v>
      </c>
    </row>
    <row r="70" spans="1:2" x14ac:dyDescent="0.3">
      <c r="A70" s="104" t="s">
        <v>3</v>
      </c>
      <c r="B70" s="117">
        <f>SUM(B64:B69)</f>
        <v>1080</v>
      </c>
    </row>
    <row r="92" spans="1:2" ht="15" thickBot="1" x14ac:dyDescent="0.35"/>
    <row r="93" spans="1:2" ht="114.75" customHeight="1" thickBot="1" x14ac:dyDescent="0.35">
      <c r="A93" s="162" t="s">
        <v>16863</v>
      </c>
      <c r="B93" s="164"/>
    </row>
    <row r="94" spans="1:2" x14ac:dyDescent="0.3">
      <c r="A94" s="1"/>
    </row>
    <row r="95" spans="1:2" ht="15.6" x14ac:dyDescent="0.3">
      <c r="A95" s="100" t="s">
        <v>0</v>
      </c>
      <c r="B95" s="100" t="s">
        <v>10</v>
      </c>
    </row>
    <row r="96" spans="1:2" x14ac:dyDescent="0.3">
      <c r="A96" s="115" t="s">
        <v>16814</v>
      </c>
      <c r="B96" s="135">
        <v>15</v>
      </c>
    </row>
    <row r="97" spans="1:2" x14ac:dyDescent="0.3">
      <c r="A97" s="115" t="s">
        <v>16838</v>
      </c>
      <c r="B97" s="135">
        <v>11</v>
      </c>
    </row>
    <row r="98" spans="1:2" x14ac:dyDescent="0.3">
      <c r="A98" s="115" t="s">
        <v>16820</v>
      </c>
      <c r="B98" s="135">
        <v>11</v>
      </c>
    </row>
    <row r="99" spans="1:2" x14ac:dyDescent="0.3">
      <c r="A99" s="115" t="s">
        <v>16849</v>
      </c>
      <c r="B99" s="135">
        <v>9</v>
      </c>
    </row>
    <row r="100" spans="1:2" x14ac:dyDescent="0.3">
      <c r="A100" s="115" t="s">
        <v>16832</v>
      </c>
      <c r="B100" s="135">
        <v>8</v>
      </c>
    </row>
    <row r="101" spans="1:2" x14ac:dyDescent="0.3">
      <c r="A101" s="135" t="s">
        <v>47</v>
      </c>
      <c r="B101" s="135">
        <v>1031</v>
      </c>
    </row>
    <row r="102" spans="1:2" ht="15.6" x14ac:dyDescent="0.3">
      <c r="A102" s="101" t="s">
        <v>3</v>
      </c>
      <c r="B102" s="102">
        <f>SUM(B96:B101)</f>
        <v>1085</v>
      </c>
    </row>
    <row r="103" spans="1:2" ht="15.6" x14ac:dyDescent="0.3">
      <c r="A103" s="35"/>
      <c r="B103" s="35"/>
    </row>
    <row r="122" spans="1:23" ht="15" thickBot="1" x14ac:dyDescent="0.35"/>
    <row r="123" spans="1:23" ht="75.75" customHeight="1" thickBot="1" x14ac:dyDescent="0.35">
      <c r="A123" s="155" t="s">
        <v>16864</v>
      </c>
      <c r="B123" s="156"/>
      <c r="C123" s="156"/>
      <c r="D123" s="157"/>
      <c r="W123" s="65">
        <v>3</v>
      </c>
    </row>
    <row r="124" spans="1:23" x14ac:dyDescent="0.3">
      <c r="A124" s="99" t="s">
        <v>37</v>
      </c>
      <c r="B124" s="99" t="s">
        <v>36</v>
      </c>
      <c r="C124" s="99" t="s">
        <v>38</v>
      </c>
      <c r="D124" s="99" t="s">
        <v>10</v>
      </c>
    </row>
    <row r="125" spans="1:23" x14ac:dyDescent="0.3">
      <c r="A125" s="77" t="s">
        <v>30</v>
      </c>
      <c r="B125" s="77">
        <v>26</v>
      </c>
      <c r="C125" s="77">
        <v>67</v>
      </c>
      <c r="D125" s="77">
        <f>SUM(B125:C125)</f>
        <v>93</v>
      </c>
    </row>
    <row r="126" spans="1:23" x14ac:dyDescent="0.3">
      <c r="A126" s="77" t="s">
        <v>31</v>
      </c>
      <c r="B126" s="77"/>
      <c r="C126" s="77">
        <v>3</v>
      </c>
      <c r="D126" s="77">
        <f>SUM(B126:C126)</f>
        <v>3</v>
      </c>
    </row>
    <row r="127" spans="1:23" x14ac:dyDescent="0.3">
      <c r="A127" s="77" t="s">
        <v>32</v>
      </c>
      <c r="B127" s="77"/>
      <c r="C127" s="77">
        <v>2</v>
      </c>
      <c r="D127" s="77">
        <f>SUM(B127:C127)</f>
        <v>2</v>
      </c>
    </row>
    <row r="128" spans="1:23" x14ac:dyDescent="0.3">
      <c r="A128" s="96" t="s">
        <v>3</v>
      </c>
      <c r="B128" s="96">
        <f>SUM(B125:B127)</f>
        <v>26</v>
      </c>
      <c r="C128" s="96">
        <f>SUM(C125:C127)</f>
        <v>72</v>
      </c>
      <c r="D128" s="96">
        <f>SUM(D125:D127)</f>
        <v>98</v>
      </c>
    </row>
    <row r="159" spans="1:23" ht="15" thickBot="1" x14ac:dyDescent="0.35"/>
    <row r="160" spans="1:23" ht="69.75" customHeight="1" thickBot="1" x14ac:dyDescent="0.35">
      <c r="A160" s="155" t="s">
        <v>16865</v>
      </c>
      <c r="B160" s="156"/>
      <c r="C160" s="156"/>
      <c r="D160" s="156"/>
      <c r="E160" s="157"/>
      <c r="W160" s="65">
        <v>4</v>
      </c>
    </row>
    <row r="162" spans="1:4" x14ac:dyDescent="0.3">
      <c r="A162" s="95" t="s">
        <v>1</v>
      </c>
      <c r="B162" s="95" t="s">
        <v>36</v>
      </c>
      <c r="C162" s="95" t="s">
        <v>38</v>
      </c>
      <c r="D162" s="95" t="s">
        <v>10</v>
      </c>
    </row>
    <row r="163" spans="1:4" x14ac:dyDescent="0.3">
      <c r="A163" s="77" t="s">
        <v>27</v>
      </c>
      <c r="B163" s="77">
        <v>229</v>
      </c>
      <c r="C163" s="77">
        <v>480</v>
      </c>
      <c r="D163" s="77">
        <f>SUM(B163:C163)</f>
        <v>709</v>
      </c>
    </row>
    <row r="164" spans="1:4" x14ac:dyDescent="0.3">
      <c r="A164" s="77" t="s">
        <v>31</v>
      </c>
      <c r="B164" s="77">
        <v>17</v>
      </c>
      <c r="C164" s="77">
        <v>31</v>
      </c>
      <c r="D164" s="77">
        <f>SUM(B164:C164)</f>
        <v>48</v>
      </c>
    </row>
    <row r="165" spans="1:4" x14ac:dyDescent="0.3">
      <c r="A165" s="77" t="s">
        <v>32</v>
      </c>
      <c r="B165" s="77"/>
      <c r="C165" s="77">
        <v>2</v>
      </c>
      <c r="D165" s="77">
        <f>SUM(B165:C165)</f>
        <v>2</v>
      </c>
    </row>
    <row r="166" spans="1:4" x14ac:dyDescent="0.3">
      <c r="A166" s="95" t="s">
        <v>3</v>
      </c>
      <c r="B166" s="95">
        <f>SUM(B163:B165)</f>
        <v>246</v>
      </c>
      <c r="C166" s="95">
        <f>SUM(C163:C165)</f>
        <v>513</v>
      </c>
      <c r="D166" s="95">
        <f>SUM(D163:D165)</f>
        <v>759</v>
      </c>
    </row>
    <row r="197" spans="1:23" ht="15" thickBot="1" x14ac:dyDescent="0.35"/>
    <row r="198" spans="1:23" ht="63" customHeight="1" thickBot="1" x14ac:dyDescent="0.35">
      <c r="A198" s="155" t="s">
        <v>16866</v>
      </c>
      <c r="B198" s="156"/>
      <c r="C198" s="156"/>
      <c r="D198" s="156"/>
      <c r="E198" s="157"/>
      <c r="W198" s="65">
        <v>5</v>
      </c>
    </row>
    <row r="199" spans="1:23" x14ac:dyDescent="0.3">
      <c r="A199" s="95" t="s">
        <v>37</v>
      </c>
      <c r="B199" s="95" t="s">
        <v>36</v>
      </c>
      <c r="C199" s="95" t="s">
        <v>38</v>
      </c>
      <c r="D199" s="95" t="s">
        <v>10</v>
      </c>
    </row>
    <row r="200" spans="1:23" x14ac:dyDescent="0.3">
      <c r="A200" s="77" t="s">
        <v>27</v>
      </c>
      <c r="B200" s="77">
        <v>1351</v>
      </c>
      <c r="C200" s="77">
        <v>1112</v>
      </c>
      <c r="D200" s="77">
        <f>SUM(B200:C200)</f>
        <v>2463</v>
      </c>
    </row>
    <row r="201" spans="1:23" x14ac:dyDescent="0.3">
      <c r="A201" s="77" t="s">
        <v>28</v>
      </c>
      <c r="B201" s="77">
        <v>664</v>
      </c>
      <c r="C201" s="77">
        <v>370</v>
      </c>
      <c r="D201" s="77">
        <f>SUM(B201:C201)</f>
        <v>1034</v>
      </c>
    </row>
    <row r="202" spans="1:23" x14ac:dyDescent="0.3">
      <c r="A202" s="77" t="s">
        <v>29</v>
      </c>
      <c r="B202" s="77">
        <v>61</v>
      </c>
      <c r="C202" s="77">
        <v>36</v>
      </c>
      <c r="D202" s="77">
        <f>SUM(B202:C202)</f>
        <v>97</v>
      </c>
    </row>
    <row r="203" spans="1:23" x14ac:dyDescent="0.3">
      <c r="A203" s="95" t="s">
        <v>3</v>
      </c>
      <c r="B203" s="95">
        <f>SUM(B200:B202)</f>
        <v>2076</v>
      </c>
      <c r="C203" s="95">
        <f>SUM(C200:C202)</f>
        <v>1518</v>
      </c>
      <c r="D203" s="95">
        <f>SUM(D200:D202)</f>
        <v>3594</v>
      </c>
    </row>
    <row r="235" spans="1:23" ht="15" thickBot="1" x14ac:dyDescent="0.35"/>
    <row r="236" spans="1:23" ht="81" customHeight="1" thickBot="1" x14ac:dyDescent="0.35">
      <c r="A236" s="155" t="s">
        <v>16867</v>
      </c>
      <c r="B236" s="156"/>
      <c r="C236" s="156"/>
      <c r="D236" s="156"/>
      <c r="E236" s="157"/>
      <c r="W236" s="65">
        <v>6</v>
      </c>
    </row>
    <row r="238" spans="1:23" x14ac:dyDescent="0.3">
      <c r="A238" s="95" t="s">
        <v>37</v>
      </c>
      <c r="B238" s="95" t="s">
        <v>36</v>
      </c>
      <c r="C238" s="95" t="s">
        <v>38</v>
      </c>
      <c r="D238" s="95" t="s">
        <v>10</v>
      </c>
    </row>
    <row r="239" spans="1:23" x14ac:dyDescent="0.3">
      <c r="A239" s="77" t="s">
        <v>30</v>
      </c>
      <c r="B239" s="77">
        <v>1606</v>
      </c>
      <c r="C239" s="77">
        <v>1659</v>
      </c>
      <c r="D239" s="77">
        <f>SUM(B239:C239)</f>
        <v>3265</v>
      </c>
    </row>
    <row r="240" spans="1:23" x14ac:dyDescent="0.3">
      <c r="A240" s="77" t="s">
        <v>31</v>
      </c>
      <c r="B240" s="77">
        <v>681</v>
      </c>
      <c r="C240" s="77">
        <v>404</v>
      </c>
      <c r="D240" s="77">
        <f>SUM(B240:C240)</f>
        <v>1085</v>
      </c>
    </row>
    <row r="241" spans="1:4" x14ac:dyDescent="0.3">
      <c r="A241" s="77" t="s">
        <v>32</v>
      </c>
      <c r="B241" s="77">
        <v>61</v>
      </c>
      <c r="C241" s="77">
        <v>40</v>
      </c>
      <c r="D241" s="77">
        <f>SUM(B241:C241)</f>
        <v>101</v>
      </c>
    </row>
    <row r="242" spans="1:4" x14ac:dyDescent="0.3">
      <c r="A242" s="95" t="s">
        <v>3</v>
      </c>
      <c r="B242" s="95">
        <f>SUM(B239:B241)</f>
        <v>2348</v>
      </c>
      <c r="C242" s="95">
        <f>SUM(C239:C241)</f>
        <v>2103</v>
      </c>
      <c r="D242" s="95">
        <f>SUM(D239:D241)</f>
        <v>4451</v>
      </c>
    </row>
    <row r="272" ht="15" thickBot="1" x14ac:dyDescent="0.35"/>
    <row r="273" spans="1:23" ht="78.75" customHeight="1" thickBot="1" x14ac:dyDescent="0.35">
      <c r="A273" s="155" t="s">
        <v>16868</v>
      </c>
      <c r="B273" s="157"/>
      <c r="W273" s="68"/>
    </row>
    <row r="274" spans="1:23" ht="18" x14ac:dyDescent="0.35">
      <c r="A274" s="2"/>
      <c r="B274" s="4"/>
    </row>
    <row r="275" spans="1:23" x14ac:dyDescent="0.3">
      <c r="A275" s="96" t="s">
        <v>39</v>
      </c>
      <c r="B275" s="96" t="s">
        <v>10</v>
      </c>
    </row>
    <row r="276" spans="1:23" x14ac:dyDescent="0.3">
      <c r="A276" s="141" t="s">
        <v>16813</v>
      </c>
      <c r="B276" s="78">
        <v>14</v>
      </c>
      <c r="C276" s="111" t="str">
        <f>PROPER(MID(A276,1,100))</f>
        <v>San Miguel</v>
      </c>
      <c r="D276" s="111"/>
      <c r="E276" s="59"/>
    </row>
    <row r="277" spans="1:23" x14ac:dyDescent="0.3">
      <c r="A277" s="141" t="s">
        <v>16840</v>
      </c>
      <c r="B277" s="78">
        <v>9</v>
      </c>
      <c r="C277" s="111" t="str">
        <f>PROPER(MID(A277,1,100))</f>
        <v>Pueblo Libre</v>
      </c>
      <c r="D277" s="111"/>
      <c r="E277" s="59"/>
    </row>
    <row r="278" spans="1:23" x14ac:dyDescent="0.3">
      <c r="A278" s="141" t="s">
        <v>16844</v>
      </c>
      <c r="B278" s="78">
        <v>7</v>
      </c>
      <c r="C278" s="111" t="str">
        <f>PROPER(MID(A278,1,100))</f>
        <v>Jesus Maria</v>
      </c>
      <c r="D278" s="111"/>
      <c r="E278" s="59"/>
    </row>
    <row r="279" spans="1:23" x14ac:dyDescent="0.3">
      <c r="A279" s="141" t="s">
        <v>16830</v>
      </c>
      <c r="B279" s="78">
        <v>7</v>
      </c>
      <c r="C279" s="111" t="str">
        <f>PROPER(MID(A279,1,100))</f>
        <v>Callao</v>
      </c>
      <c r="D279" s="111"/>
      <c r="E279" s="59"/>
    </row>
    <row r="280" spans="1:23" x14ac:dyDescent="0.3">
      <c r="A280" s="141" t="s">
        <v>16823</v>
      </c>
      <c r="B280" s="78">
        <v>7</v>
      </c>
      <c r="C280" s="111" t="str">
        <f>PROPER(MID(A280,1,100))</f>
        <v>Magdalena Del Mar</v>
      </c>
      <c r="D280" s="111"/>
      <c r="E280" s="59"/>
    </row>
    <row r="281" spans="1:23" x14ac:dyDescent="0.3">
      <c r="A281" s="79" t="s">
        <v>43</v>
      </c>
      <c r="B281" s="79">
        <v>54</v>
      </c>
    </row>
    <row r="282" spans="1:23" x14ac:dyDescent="0.3">
      <c r="A282" s="96" t="s">
        <v>3</v>
      </c>
      <c r="B282" s="96">
        <f>SUM(B276:B281)</f>
        <v>98</v>
      </c>
    </row>
    <row r="283" spans="1:23" ht="15.6" x14ac:dyDescent="0.3">
      <c r="A283" s="8"/>
      <c r="B283" s="8"/>
    </row>
    <row r="284" spans="1:23" ht="15.6" x14ac:dyDescent="0.3">
      <c r="A284" s="8"/>
      <c r="B284" s="8"/>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6.2" thickBot="1" x14ac:dyDescent="0.35">
      <c r="A306" s="8"/>
      <c r="B306" s="8"/>
    </row>
    <row r="307" spans="1:23" ht="77.25" customHeight="1" thickBot="1" x14ac:dyDescent="0.35">
      <c r="A307" s="155" t="s">
        <v>16869</v>
      </c>
      <c r="B307" s="157"/>
      <c r="W307" s="68"/>
    </row>
    <row r="308" spans="1:23" x14ac:dyDescent="0.3">
      <c r="B308" s="4"/>
    </row>
    <row r="309" spans="1:23" x14ac:dyDescent="0.3">
      <c r="A309" s="96" t="s">
        <v>39</v>
      </c>
      <c r="B309" s="96" t="s">
        <v>10</v>
      </c>
    </row>
    <row r="310" spans="1:23" x14ac:dyDescent="0.3">
      <c r="A310" s="80" t="s">
        <v>16813</v>
      </c>
      <c r="B310" s="81">
        <v>93</v>
      </c>
      <c r="C310" s="111" t="str">
        <f>PROPER(MID(A310,1,100))</f>
        <v>San Miguel</v>
      </c>
      <c r="D310" s="111"/>
      <c r="E310" s="59"/>
    </row>
    <row r="311" spans="1:23" x14ac:dyDescent="0.3">
      <c r="A311" s="80" t="s">
        <v>16828</v>
      </c>
      <c r="B311" s="81">
        <v>75</v>
      </c>
      <c r="C311" s="111" t="str">
        <f>PROPER(MID(A311,1,100))</f>
        <v>San Juan De Lurigancho</v>
      </c>
      <c r="D311" s="111"/>
      <c r="E311" s="59"/>
    </row>
    <row r="312" spans="1:23" x14ac:dyDescent="0.3">
      <c r="A312" s="80" t="s">
        <v>16815</v>
      </c>
      <c r="B312" s="81">
        <v>69</v>
      </c>
      <c r="C312" s="111" t="str">
        <f>PROPER(MID(A312,1,100))</f>
        <v>San Juan De Miraflores</v>
      </c>
      <c r="D312" s="111"/>
      <c r="E312" s="59"/>
    </row>
    <row r="313" spans="1:23" x14ac:dyDescent="0.3">
      <c r="A313" s="80" t="s">
        <v>16823</v>
      </c>
      <c r="B313" s="81">
        <v>59</v>
      </c>
      <c r="C313" s="111" t="str">
        <f>PROPER(MID(A313,1,100))</f>
        <v>Magdalena Del Mar</v>
      </c>
      <c r="D313" s="111"/>
      <c r="E313" s="59"/>
    </row>
    <row r="314" spans="1:23" x14ac:dyDescent="0.3">
      <c r="A314" s="80" t="s">
        <v>16837</v>
      </c>
      <c r="B314" s="81">
        <v>52</v>
      </c>
      <c r="C314" s="111" t="str">
        <f>PROPER(MID(A314,1,100))</f>
        <v>Villa El Salvador</v>
      </c>
      <c r="D314" s="111"/>
      <c r="E314" s="59"/>
    </row>
    <row r="315" spans="1:23" x14ac:dyDescent="0.3">
      <c r="A315" s="79" t="s">
        <v>47</v>
      </c>
      <c r="B315" s="82">
        <v>411</v>
      </c>
      <c r="C315" s="111" t="str">
        <f>PROPER(MID(A315,10,100))</f>
        <v>Gnosticos</v>
      </c>
      <c r="D315" s="111"/>
      <c r="E315" s="59"/>
    </row>
    <row r="316" spans="1:23" x14ac:dyDescent="0.3">
      <c r="A316" s="96" t="s">
        <v>3</v>
      </c>
      <c r="B316" s="96">
        <f>SUM(B310:B315)</f>
        <v>759</v>
      </c>
    </row>
    <row r="341" spans="1:23" ht="15" thickBot="1" x14ac:dyDescent="0.35"/>
    <row r="342" spans="1:23" ht="69.75" customHeight="1" thickBot="1" x14ac:dyDescent="0.35">
      <c r="A342" s="155" t="s">
        <v>16870</v>
      </c>
      <c r="B342" s="157"/>
    </row>
    <row r="343" spans="1:23" ht="19.05" customHeight="1" x14ac:dyDescent="0.3">
      <c r="A343" s="96" t="s">
        <v>39</v>
      </c>
      <c r="B343" s="96" t="s">
        <v>10</v>
      </c>
      <c r="W343" s="68"/>
    </row>
    <row r="344" spans="1:23" x14ac:dyDescent="0.3">
      <c r="A344" s="83" t="s">
        <v>16828</v>
      </c>
      <c r="B344" s="84">
        <v>209</v>
      </c>
      <c r="C344" s="59" t="str">
        <f>PROPER(MID(A344,1,100))</f>
        <v>San Juan De Lurigancho</v>
      </c>
      <c r="D344" s="59"/>
      <c r="E344" s="59"/>
    </row>
    <row r="345" spans="1:23" x14ac:dyDescent="0.3">
      <c r="A345" s="83" t="s">
        <v>16830</v>
      </c>
      <c r="B345" s="84">
        <v>209</v>
      </c>
      <c r="C345" s="59" t="str">
        <f>PROPER(MID(A345,1,100))</f>
        <v>Callao</v>
      </c>
      <c r="D345" s="59"/>
      <c r="E345" s="59"/>
    </row>
    <row r="346" spans="1:23" x14ac:dyDescent="0.3">
      <c r="A346" s="83" t="s">
        <v>16813</v>
      </c>
      <c r="B346" s="84">
        <v>207</v>
      </c>
      <c r="C346" s="59" t="str">
        <f>PROPER(MID(A346,1,100))</f>
        <v>San Miguel</v>
      </c>
      <c r="D346" s="59"/>
      <c r="E346" s="59"/>
    </row>
    <row r="347" spans="1:23" x14ac:dyDescent="0.3">
      <c r="A347" s="83" t="s">
        <v>16805</v>
      </c>
      <c r="B347" s="84">
        <v>187</v>
      </c>
      <c r="C347" s="59" t="str">
        <f>PROPER(MID(A347,1,100))</f>
        <v>Chorrillos</v>
      </c>
      <c r="D347" s="59"/>
      <c r="E347" s="59"/>
    </row>
    <row r="348" spans="1:23" x14ac:dyDescent="0.3">
      <c r="A348" s="83" t="s">
        <v>16843</v>
      </c>
      <c r="B348" s="84">
        <v>178</v>
      </c>
      <c r="C348" s="59" t="str">
        <f>PROPER(MID(A348,1,100))</f>
        <v>Lima</v>
      </c>
      <c r="D348" s="59"/>
      <c r="E348" s="59"/>
    </row>
    <row r="349" spans="1:23" x14ac:dyDescent="0.3">
      <c r="A349" s="85" t="s">
        <v>47</v>
      </c>
      <c r="B349" s="82">
        <v>2604</v>
      </c>
    </row>
    <row r="350" spans="1:23" x14ac:dyDescent="0.3">
      <c r="A350" s="96" t="s">
        <v>3</v>
      </c>
      <c r="B350" s="96">
        <f>SUM(B344:B349)</f>
        <v>3594</v>
      </c>
    </row>
    <row r="351" spans="1:23" ht="21" x14ac:dyDescent="0.4">
      <c r="B351" s="13"/>
    </row>
    <row r="373" spans="1:23" ht="15" thickBot="1" x14ac:dyDescent="0.35"/>
    <row r="374" spans="1:23" ht="112.65" customHeight="1" thickBot="1" x14ac:dyDescent="0.35">
      <c r="A374" s="155" t="s">
        <v>16871</v>
      </c>
      <c r="B374" s="157"/>
      <c r="W374" s="65">
        <v>7</v>
      </c>
    </row>
    <row r="375" spans="1:23" x14ac:dyDescent="0.3">
      <c r="A375" s="96" t="s">
        <v>39</v>
      </c>
      <c r="B375" s="96" t="s">
        <v>10</v>
      </c>
    </row>
    <row r="376" spans="1:23" x14ac:dyDescent="0.3">
      <c r="A376" s="86" t="s">
        <v>16813</v>
      </c>
      <c r="B376" s="87">
        <v>314</v>
      </c>
      <c r="C376" s="59" t="str">
        <f>PROPER(MID(A376,1,100))</f>
        <v>San Miguel</v>
      </c>
      <c r="D376" s="59"/>
      <c r="E376" s="59"/>
    </row>
    <row r="377" spans="1:23" x14ac:dyDescent="0.3">
      <c r="A377" s="86" t="s">
        <v>16828</v>
      </c>
      <c r="B377" s="87">
        <v>288</v>
      </c>
      <c r="C377" s="59" t="str">
        <f>PROPER(MID(A377,1,100))</f>
        <v>San Juan De Lurigancho</v>
      </c>
      <c r="D377" s="59"/>
      <c r="E377" s="59"/>
    </row>
    <row r="378" spans="1:23" x14ac:dyDescent="0.3">
      <c r="A378" s="86" t="s">
        <v>16815</v>
      </c>
      <c r="B378" s="87">
        <v>246</v>
      </c>
      <c r="C378" s="59" t="str">
        <f>PROPER(MID(A378,1,100))</f>
        <v>San Juan De Miraflores</v>
      </c>
      <c r="D378" s="59"/>
      <c r="E378" s="59"/>
    </row>
    <row r="379" spans="1:23" x14ac:dyDescent="0.3">
      <c r="A379" s="86" t="s">
        <v>16830</v>
      </c>
      <c r="B379" s="87">
        <v>241</v>
      </c>
      <c r="C379" s="59" t="str">
        <f>PROPER(MID(A379,1,100))</f>
        <v>Callao</v>
      </c>
      <c r="D379" s="59"/>
      <c r="E379" s="59"/>
    </row>
    <row r="380" spans="1:23" x14ac:dyDescent="0.3">
      <c r="A380" s="86" t="s">
        <v>16837</v>
      </c>
      <c r="B380" s="87">
        <v>228</v>
      </c>
      <c r="C380" s="59" t="str">
        <f>PROPER(MID(A380,1,100))</f>
        <v>Villa El Salvador</v>
      </c>
      <c r="D380" s="59"/>
      <c r="E380" s="59"/>
    </row>
    <row r="381" spans="1:23" x14ac:dyDescent="0.3">
      <c r="A381" s="85" t="s">
        <v>43</v>
      </c>
      <c r="B381" s="87">
        <v>3134</v>
      </c>
    </row>
    <row r="382" spans="1:23" x14ac:dyDescent="0.3">
      <c r="A382" s="97" t="s">
        <v>3</v>
      </c>
      <c r="B382" s="98">
        <f>SUM(B376:B381)</f>
        <v>4451</v>
      </c>
    </row>
    <row r="383" spans="1:23" x14ac:dyDescent="0.3">
      <c r="B383" s="4"/>
    </row>
    <row r="384" spans="1:23"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ht="15" thickBot="1" x14ac:dyDescent="0.35">
      <c r="B402" s="4"/>
    </row>
    <row r="403" spans="1:5" ht="96.75" customHeight="1" thickBot="1" x14ac:dyDescent="0.35">
      <c r="A403" s="162" t="s">
        <v>16872</v>
      </c>
      <c r="B403" s="163"/>
      <c r="C403" s="164"/>
    </row>
    <row r="404" spans="1:5" ht="18" x14ac:dyDescent="0.35">
      <c r="A404" s="3"/>
      <c r="B404" s="7"/>
      <c r="C404" s="4"/>
    </row>
    <row r="405" spans="1:5" x14ac:dyDescent="0.3">
      <c r="A405" s="121" t="s">
        <v>11</v>
      </c>
      <c r="B405" s="121" t="s">
        <v>16833</v>
      </c>
      <c r="C405" s="121" t="s">
        <v>16873</v>
      </c>
    </row>
    <row r="406" spans="1:5" x14ac:dyDescent="0.3">
      <c r="A406" s="119" t="s">
        <v>12</v>
      </c>
      <c r="B406" s="79">
        <v>4296</v>
      </c>
      <c r="C406" s="79">
        <v>4451</v>
      </c>
    </row>
    <row r="407" spans="1:5" ht="18" x14ac:dyDescent="0.35">
      <c r="A407" s="119" t="s">
        <v>4</v>
      </c>
      <c r="B407" s="79">
        <v>4173</v>
      </c>
      <c r="C407" s="79"/>
      <c r="D407" s="145"/>
      <c r="E407" s="7"/>
    </row>
    <row r="408" spans="1:5" ht="18" x14ac:dyDescent="0.35">
      <c r="A408" s="119" t="s">
        <v>13</v>
      </c>
      <c r="B408" s="79">
        <v>4185</v>
      </c>
      <c r="C408" s="79"/>
      <c r="D408" s="145"/>
      <c r="E408" s="7"/>
    </row>
    <row r="409" spans="1:5" ht="18" x14ac:dyDescent="0.35">
      <c r="A409" s="119" t="s">
        <v>14</v>
      </c>
      <c r="B409" s="79">
        <v>4036</v>
      </c>
      <c r="C409" s="79"/>
      <c r="D409" s="145"/>
      <c r="E409" s="7"/>
    </row>
    <row r="410" spans="1:5" ht="18" x14ac:dyDescent="0.35">
      <c r="A410" s="119" t="s">
        <v>15</v>
      </c>
      <c r="B410" s="79">
        <v>4308</v>
      </c>
      <c r="C410" s="79"/>
      <c r="D410" s="145"/>
      <c r="E410" s="7"/>
    </row>
    <row r="411" spans="1:5" ht="18" x14ac:dyDescent="0.35">
      <c r="A411" s="119" t="s">
        <v>16</v>
      </c>
      <c r="B411" s="79">
        <v>4260</v>
      </c>
      <c r="C411" s="79"/>
      <c r="D411" s="145"/>
      <c r="E411" s="7"/>
    </row>
    <row r="412" spans="1:5" ht="18" x14ac:dyDescent="0.35">
      <c r="A412" s="119" t="s">
        <v>5</v>
      </c>
      <c r="B412" s="79">
        <v>4555</v>
      </c>
      <c r="C412" s="79"/>
      <c r="D412" s="145"/>
      <c r="E412" s="7"/>
    </row>
    <row r="413" spans="1:5" ht="18" x14ac:dyDescent="0.35">
      <c r="A413" s="119" t="s">
        <v>6</v>
      </c>
      <c r="B413" s="79">
        <v>4616</v>
      </c>
      <c r="C413" s="79"/>
      <c r="D413" s="145"/>
      <c r="E413" s="7"/>
    </row>
    <row r="414" spans="1:5" ht="18" x14ac:dyDescent="0.35">
      <c r="A414" s="119" t="s">
        <v>17</v>
      </c>
      <c r="B414" s="79">
        <v>4895</v>
      </c>
      <c r="C414" s="120"/>
      <c r="D414" s="146"/>
      <c r="E414" s="72"/>
    </row>
    <row r="415" spans="1:5" ht="18" x14ac:dyDescent="0.35">
      <c r="A415" s="119" t="s">
        <v>7</v>
      </c>
      <c r="B415" s="79">
        <v>5264</v>
      </c>
      <c r="C415" s="120"/>
      <c r="D415" s="146"/>
      <c r="E415" s="72"/>
    </row>
    <row r="416" spans="1:5" ht="18" x14ac:dyDescent="0.35">
      <c r="A416" s="119" t="s">
        <v>8</v>
      </c>
      <c r="B416" s="79">
        <v>4243</v>
      </c>
      <c r="C416" s="120"/>
      <c r="D416" s="146"/>
      <c r="E416" s="72"/>
    </row>
    <row r="417" spans="1:5" ht="18" x14ac:dyDescent="0.35">
      <c r="A417" s="119" t="s">
        <v>9</v>
      </c>
      <c r="B417" s="79">
        <v>4028</v>
      </c>
      <c r="C417" s="120"/>
      <c r="D417" s="146"/>
      <c r="E417" s="72"/>
    </row>
    <row r="418" spans="1:5" ht="18" x14ac:dyDescent="0.35">
      <c r="A418" s="121" t="s">
        <v>10</v>
      </c>
      <c r="B418" s="121">
        <f>SUM(B406:B417)</f>
        <v>52859</v>
      </c>
      <c r="C418" s="121">
        <f>SUM(C406:C417)</f>
        <v>4451</v>
      </c>
      <c r="D418" s="146"/>
      <c r="E418" s="72"/>
    </row>
    <row r="434" spans="1:23" ht="15" thickBot="1" x14ac:dyDescent="0.35"/>
    <row r="435" spans="1:23" ht="44.4" customHeight="1" x14ac:dyDescent="0.3">
      <c r="A435" s="165" t="s">
        <v>16875</v>
      </c>
      <c r="B435" s="166"/>
      <c r="W435" s="176">
        <v>8</v>
      </c>
    </row>
    <row r="436" spans="1:23" ht="25.5" customHeight="1" thickBot="1" x14ac:dyDescent="0.35">
      <c r="A436" s="167"/>
      <c r="B436" s="168"/>
      <c r="W436" s="176"/>
    </row>
    <row r="437" spans="1:23" x14ac:dyDescent="0.3">
      <c r="B437" s="4"/>
    </row>
    <row r="438" spans="1:23" x14ac:dyDescent="0.3">
      <c r="A438" s="25" t="s">
        <v>14668</v>
      </c>
      <c r="B438" s="24" t="s">
        <v>2</v>
      </c>
    </row>
    <row r="439" spans="1:23" x14ac:dyDescent="0.3">
      <c r="A439" s="14" t="s">
        <v>16821</v>
      </c>
      <c r="B439" s="30">
        <v>115</v>
      </c>
      <c r="C439" s="111" t="str">
        <f>PROPER(MID(A439,1,100))</f>
        <v>F20 - Esquizofrenia</v>
      </c>
      <c r="D439" s="111"/>
    </row>
    <row r="440" spans="1:23" x14ac:dyDescent="0.3">
      <c r="A440" s="14" t="s">
        <v>16825</v>
      </c>
      <c r="B440" s="30">
        <v>90</v>
      </c>
      <c r="C440" s="111" t="str">
        <f>PROPER(MID(A440,1,100))</f>
        <v>F41 - Otros Trastornos De Ansiedad</v>
      </c>
      <c r="D440" s="111"/>
    </row>
    <row r="441" spans="1:23" x14ac:dyDescent="0.3">
      <c r="A441" s="14" t="s">
        <v>16826</v>
      </c>
      <c r="B441" s="30">
        <v>90</v>
      </c>
      <c r="C441" s="111" t="str">
        <f>PROPER(MID(A441,1,100))</f>
        <v>F60 - Trastornos Especificos De La Personalidad</v>
      </c>
      <c r="D441" s="111"/>
    </row>
    <row r="442" spans="1:23" x14ac:dyDescent="0.3">
      <c r="A442" s="14" t="s">
        <v>16822</v>
      </c>
      <c r="B442" s="30">
        <v>39</v>
      </c>
      <c r="C442" s="111" t="str">
        <f>PROPER(MID(A442,1,100))</f>
        <v>F31 - Trastorno Afectivo Bipolar</v>
      </c>
      <c r="D442" s="111"/>
    </row>
    <row r="443" spans="1:23" x14ac:dyDescent="0.3">
      <c r="A443" s="71" t="s">
        <v>16874</v>
      </c>
      <c r="B443" s="15">
        <v>35</v>
      </c>
      <c r="C443" s="111" t="str">
        <f>PROPER(MID(A443,1,100))</f>
        <v>F43 - Reacciones A Estrés Grave Y Trastornos De Adaptación.</v>
      </c>
      <c r="D443" s="111"/>
    </row>
    <row r="444" spans="1:23" x14ac:dyDescent="0.3">
      <c r="A444" s="14" t="s">
        <v>14673</v>
      </c>
      <c r="B444" s="15">
        <v>237</v>
      </c>
      <c r="C444" s="111"/>
      <c r="D444" s="111"/>
    </row>
    <row r="445" spans="1:23" x14ac:dyDescent="0.3">
      <c r="A445" s="25" t="s">
        <v>14674</v>
      </c>
      <c r="B445" s="24">
        <f>SUM(B439:B444)</f>
        <v>606</v>
      </c>
    </row>
    <row r="470" spans="1:23" ht="15" thickBot="1" x14ac:dyDescent="0.35"/>
    <row r="471" spans="1:23" ht="63.75" customHeight="1" thickBot="1" x14ac:dyDescent="1.1499999999999999">
      <c r="A471" s="150" t="s">
        <v>16876</v>
      </c>
      <c r="B471" s="151"/>
      <c r="W471" s="66">
        <v>9</v>
      </c>
    </row>
    <row r="472" spans="1:23" x14ac:dyDescent="0.3">
      <c r="B472" s="4"/>
    </row>
    <row r="473" spans="1:23" x14ac:dyDescent="0.3">
      <c r="A473" s="24" t="s">
        <v>14669</v>
      </c>
      <c r="B473" s="24" t="s">
        <v>10</v>
      </c>
    </row>
    <row r="474" spans="1:23" x14ac:dyDescent="0.3">
      <c r="A474" s="131" t="s">
        <v>16823</v>
      </c>
      <c r="B474" s="15">
        <v>58</v>
      </c>
      <c r="C474" s="60" t="str">
        <f t="shared" ref="C474:C479" si="0">PROPER(MID(A474,10,100))</f>
        <v xml:space="preserve"> Del Mar</v>
      </c>
      <c r="D474" s="60"/>
      <c r="E474" s="60"/>
    </row>
    <row r="475" spans="1:23" x14ac:dyDescent="0.3">
      <c r="A475" s="131" t="s">
        <v>16813</v>
      </c>
      <c r="B475" s="15">
        <v>55</v>
      </c>
      <c r="C475" s="60" t="str">
        <f t="shared" si="0"/>
        <v>L</v>
      </c>
      <c r="D475" s="60"/>
      <c r="E475" s="60"/>
    </row>
    <row r="476" spans="1:23" x14ac:dyDescent="0.3">
      <c r="A476" s="131" t="s">
        <v>16877</v>
      </c>
      <c r="B476" s="15">
        <v>45</v>
      </c>
      <c r="C476" s="60" t="str">
        <f t="shared" si="0"/>
        <v>De Lurigancho</v>
      </c>
      <c r="D476" s="60"/>
      <c r="E476" s="60"/>
    </row>
    <row r="477" spans="1:23" x14ac:dyDescent="0.3">
      <c r="A477" s="131" t="s">
        <v>16805</v>
      </c>
      <c r="B477" s="15">
        <v>43</v>
      </c>
      <c r="C477" s="60" t="str">
        <f t="shared" si="0"/>
        <v>S</v>
      </c>
      <c r="D477" s="60"/>
      <c r="E477" s="60"/>
    </row>
    <row r="478" spans="1:23" x14ac:dyDescent="0.3">
      <c r="A478" s="131" t="s">
        <v>16878</v>
      </c>
      <c r="B478" s="15">
        <v>36</v>
      </c>
      <c r="C478" s="60" t="str">
        <f t="shared" si="0"/>
        <v>De Surco</v>
      </c>
      <c r="D478" s="60"/>
      <c r="E478" s="60"/>
    </row>
    <row r="479" spans="1:23" x14ac:dyDescent="0.3">
      <c r="A479" s="14" t="s">
        <v>43</v>
      </c>
      <c r="B479" s="15">
        <v>369</v>
      </c>
      <c r="C479" s="60" t="str">
        <f t="shared" si="0"/>
        <v>Tritos</v>
      </c>
      <c r="D479" s="60"/>
      <c r="E479" s="60"/>
    </row>
    <row r="480" spans="1:23" x14ac:dyDescent="0.3">
      <c r="A480" s="24" t="s">
        <v>3</v>
      </c>
      <c r="B480" s="24">
        <f>SUM(B474:B479)</f>
        <v>606</v>
      </c>
    </row>
    <row r="506" spans="1:23" ht="15" thickBot="1" x14ac:dyDescent="0.35"/>
    <row r="507" spans="1:23" ht="66.75" customHeight="1" thickBot="1" x14ac:dyDescent="0.35">
      <c r="A507" s="155" t="s">
        <v>16879</v>
      </c>
      <c r="B507" s="156"/>
      <c r="C507" s="156"/>
      <c r="D507" s="156"/>
      <c r="E507" s="157"/>
      <c r="G507" s="42"/>
      <c r="H507" s="42"/>
      <c r="W507" s="177"/>
    </row>
    <row r="508" spans="1:23" x14ac:dyDescent="0.3">
      <c r="B508" s="4"/>
      <c r="C508" s="4"/>
      <c r="D508" s="4"/>
      <c r="E508" s="4"/>
      <c r="G508" s="4"/>
      <c r="H508" s="4"/>
      <c r="W508" s="177"/>
    </row>
    <row r="509" spans="1:23" x14ac:dyDescent="0.3">
      <c r="B509" s="4"/>
      <c r="C509" s="4"/>
      <c r="D509" s="4"/>
      <c r="E509" s="4"/>
      <c r="G509" s="4"/>
      <c r="H509" s="4"/>
    </row>
    <row r="510" spans="1:23" ht="54" customHeight="1" x14ac:dyDescent="0.3">
      <c r="A510" s="24" t="s">
        <v>14670</v>
      </c>
      <c r="B510" s="24" t="s">
        <v>36</v>
      </c>
      <c r="C510" s="24" t="s">
        <v>38</v>
      </c>
      <c r="D510" s="24" t="s">
        <v>10</v>
      </c>
      <c r="G510" s="46"/>
      <c r="H510" s="46"/>
    </row>
    <row r="511" spans="1:23" x14ac:dyDescent="0.3">
      <c r="A511" s="18" t="s">
        <v>16809</v>
      </c>
      <c r="B511" s="17">
        <v>40</v>
      </c>
      <c r="C511" s="17">
        <v>16</v>
      </c>
      <c r="D511" s="17">
        <f>SUM(B511:C511)</f>
        <v>56</v>
      </c>
      <c r="G511" s="108"/>
      <c r="H511" s="108"/>
    </row>
    <row r="512" spans="1:23" x14ac:dyDescent="0.3">
      <c r="A512" s="18" t="s">
        <v>16806</v>
      </c>
      <c r="B512" s="17">
        <v>10</v>
      </c>
      <c r="C512" s="17">
        <v>6</v>
      </c>
      <c r="D512" s="17">
        <f>SUM(B512:C512)</f>
        <v>16</v>
      </c>
      <c r="G512" s="108"/>
      <c r="H512" s="108"/>
    </row>
    <row r="513" spans="1:8" x14ac:dyDescent="0.3">
      <c r="A513" s="18" t="s">
        <v>16808</v>
      </c>
      <c r="B513" s="17">
        <v>13</v>
      </c>
      <c r="C513" s="17"/>
      <c r="D513" s="17">
        <f>SUM(B513:C513)</f>
        <v>13</v>
      </c>
      <c r="G513" s="108"/>
      <c r="H513" s="108"/>
    </row>
    <row r="514" spans="1:8" x14ac:dyDescent="0.3">
      <c r="A514" s="18" t="s">
        <v>16810</v>
      </c>
      <c r="B514" s="17">
        <v>310</v>
      </c>
      <c r="C514" s="17">
        <v>203</v>
      </c>
      <c r="D514" s="17">
        <f>SUM(B514:C514)</f>
        <v>513</v>
      </c>
      <c r="G514" s="108"/>
      <c r="H514" s="108"/>
    </row>
    <row r="515" spans="1:8" x14ac:dyDescent="0.3">
      <c r="A515" s="18" t="s">
        <v>16811</v>
      </c>
      <c r="B515" s="17">
        <v>4</v>
      </c>
      <c r="C515" s="17">
        <v>1</v>
      </c>
      <c r="D515" s="17">
        <f t="shared" ref="D515:D516" si="1">SUM(B515:C515)</f>
        <v>5</v>
      </c>
      <c r="G515" s="108"/>
      <c r="H515" s="108"/>
    </row>
    <row r="516" spans="1:8" x14ac:dyDescent="0.3">
      <c r="A516" s="18" t="s">
        <v>16842</v>
      </c>
      <c r="B516" s="17">
        <v>3</v>
      </c>
      <c r="C516" s="17"/>
      <c r="D516" s="17">
        <f t="shared" si="1"/>
        <v>3</v>
      </c>
      <c r="G516" s="108"/>
      <c r="H516" s="108"/>
    </row>
    <row r="517" spans="1:8" ht="15.6" x14ac:dyDescent="0.3">
      <c r="A517" s="24" t="s">
        <v>3</v>
      </c>
      <c r="B517" s="24">
        <f>SUM(B511:B516)</f>
        <v>380</v>
      </c>
      <c r="C517" s="24">
        <f>SUM(C511:C516)</f>
        <v>226</v>
      </c>
      <c r="D517" s="24">
        <f>SUM(D511:D516)</f>
        <v>606</v>
      </c>
      <c r="G517" s="46"/>
      <c r="H517" s="46"/>
    </row>
    <row r="541" spans="1:23" ht="15" thickBot="1" x14ac:dyDescent="0.35"/>
    <row r="542" spans="1:23" ht="60" customHeight="1" thickBot="1" x14ac:dyDescent="0.35">
      <c r="A542" s="169" t="s">
        <v>16880</v>
      </c>
      <c r="B542" s="170"/>
      <c r="C542" s="170"/>
      <c r="D542" s="170"/>
      <c r="E542" s="170"/>
      <c r="F542" s="171"/>
      <c r="G542" s="110"/>
      <c r="H542" s="110"/>
      <c r="W542" s="176">
        <v>10</v>
      </c>
    </row>
    <row r="543" spans="1:23" x14ac:dyDescent="0.3">
      <c r="W543" s="176"/>
    </row>
    <row r="544" spans="1:23" x14ac:dyDescent="0.3">
      <c r="B544" s="4"/>
    </row>
    <row r="545" spans="1:3" x14ac:dyDescent="0.3">
      <c r="A545" s="24" t="s">
        <v>14671</v>
      </c>
      <c r="B545" s="24" t="s">
        <v>2</v>
      </c>
      <c r="C545" s="19"/>
    </row>
    <row r="546" spans="1:3" x14ac:dyDescent="0.3">
      <c r="A546" s="16" t="s">
        <v>36</v>
      </c>
      <c r="B546" s="17">
        <v>226</v>
      </c>
      <c r="C546" s="19"/>
    </row>
    <row r="547" spans="1:3" x14ac:dyDescent="0.3">
      <c r="A547" s="16" t="s">
        <v>38</v>
      </c>
      <c r="B547" s="17">
        <v>380</v>
      </c>
      <c r="C547" s="19"/>
    </row>
    <row r="548" spans="1:3" x14ac:dyDescent="0.3">
      <c r="A548" s="24" t="s">
        <v>2</v>
      </c>
      <c r="B548" s="24">
        <f>SUM(B546:B547)</f>
        <v>606</v>
      </c>
      <c r="C548" s="19"/>
    </row>
    <row r="577" spans="1:23" ht="15" thickBot="1" x14ac:dyDescent="0.35"/>
    <row r="578" spans="1:23" ht="65.25" customHeight="1" thickBot="1" x14ac:dyDescent="0.35">
      <c r="A578" s="155" t="s">
        <v>16881</v>
      </c>
      <c r="B578" s="156"/>
      <c r="C578" s="156"/>
      <c r="D578" s="156"/>
      <c r="E578" s="156"/>
      <c r="F578" s="157"/>
      <c r="G578" s="42"/>
      <c r="H578" s="42"/>
      <c r="W578" s="176">
        <v>11</v>
      </c>
    </row>
    <row r="579" spans="1:23" ht="22.65" customHeight="1" x14ac:dyDescent="0.3">
      <c r="A579" s="4"/>
      <c r="B579" s="4"/>
      <c r="C579" s="4"/>
      <c r="D579" s="4"/>
      <c r="E579" s="4"/>
      <c r="F579" s="4"/>
      <c r="G579" s="4"/>
      <c r="H579" s="4"/>
      <c r="W579" s="176"/>
    </row>
    <row r="580" spans="1:23" ht="15.6" x14ac:dyDescent="0.3">
      <c r="A580" s="24" t="s">
        <v>14672</v>
      </c>
      <c r="B580" s="24" t="s">
        <v>36</v>
      </c>
      <c r="C580" s="24" t="s">
        <v>38</v>
      </c>
      <c r="D580" s="24" t="s">
        <v>3</v>
      </c>
      <c r="G580" s="46"/>
      <c r="H580" s="46"/>
    </row>
    <row r="581" spans="1:23" x14ac:dyDescent="0.3">
      <c r="A581" s="15" t="s">
        <v>16834</v>
      </c>
      <c r="B581" s="15">
        <v>337</v>
      </c>
      <c r="C581" s="15">
        <v>204</v>
      </c>
      <c r="D581" s="15">
        <f>SUM(B581:C581)</f>
        <v>541</v>
      </c>
      <c r="G581" s="108"/>
      <c r="H581" s="108"/>
    </row>
    <row r="582" spans="1:23" x14ac:dyDescent="0.3">
      <c r="A582" s="15" t="s">
        <v>16835</v>
      </c>
      <c r="B582" s="15">
        <v>43</v>
      </c>
      <c r="C582" s="15">
        <v>22</v>
      </c>
      <c r="D582" s="15">
        <f>SUM(B582:C582)</f>
        <v>65</v>
      </c>
      <c r="G582" s="108"/>
      <c r="H582" s="108"/>
    </row>
    <row r="583" spans="1:23" ht="15.6" x14ac:dyDescent="0.3">
      <c r="A583" s="24" t="s">
        <v>3</v>
      </c>
      <c r="B583" s="24">
        <f>SUM(B581:B582)</f>
        <v>380</v>
      </c>
      <c r="C583" s="24">
        <f>SUM(C581:C582)</f>
        <v>226</v>
      </c>
      <c r="D583" s="24">
        <f>SUM(D581:D582)</f>
        <v>606</v>
      </c>
      <c r="G583" s="46"/>
      <c r="H583" s="46"/>
    </row>
    <row r="584" spans="1:23" ht="15.6" x14ac:dyDescent="0.3">
      <c r="G584" s="46"/>
      <c r="H584" s="46"/>
    </row>
    <row r="586" spans="1:23" x14ac:dyDescent="0.3">
      <c r="C586">
        <v>7</v>
      </c>
    </row>
    <row r="587" spans="1:23" ht="15.6" x14ac:dyDescent="0.3">
      <c r="G587" s="46"/>
      <c r="H587" s="46"/>
    </row>
    <row r="588" spans="1:23" ht="49.65" customHeight="1" x14ac:dyDescent="0.4">
      <c r="G588" s="105"/>
      <c r="H588" s="105"/>
      <c r="I588" s="106"/>
      <c r="J588" s="37"/>
    </row>
    <row r="589" spans="1:23" ht="39.75" customHeight="1" x14ac:dyDescent="0.4">
      <c r="G589" s="105"/>
      <c r="H589" s="105"/>
      <c r="I589" s="107"/>
      <c r="J589" s="38"/>
    </row>
    <row r="590" spans="1:23" ht="15" customHeight="1" x14ac:dyDescent="0.3">
      <c r="G590" s="108"/>
      <c r="H590" s="108"/>
      <c r="I590" s="109"/>
      <c r="J590" s="39"/>
    </row>
    <row r="591" spans="1:23" ht="15" customHeight="1" x14ac:dyDescent="0.3">
      <c r="G591" s="108"/>
      <c r="H591" s="108"/>
      <c r="I591" s="109"/>
      <c r="J591" s="39"/>
    </row>
    <row r="592" spans="1:23" ht="15" customHeight="1" x14ac:dyDescent="0.3">
      <c r="G592" s="108"/>
      <c r="H592" s="108"/>
      <c r="I592" s="109"/>
      <c r="J592" s="39"/>
    </row>
    <row r="593" spans="7:10" ht="15" customHeight="1" x14ac:dyDescent="0.3">
      <c r="G593" s="108"/>
      <c r="H593" s="108"/>
      <c r="I593" s="109"/>
      <c r="J593" s="39"/>
    </row>
    <row r="594" spans="7:10" x14ac:dyDescent="0.3">
      <c r="G594" s="108"/>
      <c r="H594" s="108"/>
      <c r="I594" s="109"/>
      <c r="J594" s="39"/>
    </row>
    <row r="595" spans="7:10" ht="15.6" x14ac:dyDescent="0.3">
      <c r="G595" s="46"/>
      <c r="H595" s="46"/>
    </row>
    <row r="608" spans="7:10" ht="15" thickBot="1" x14ac:dyDescent="0.35"/>
    <row r="609" spans="1:23" ht="87.75" customHeight="1" thickBot="1" x14ac:dyDescent="0.35">
      <c r="A609" s="159" t="s">
        <v>16882</v>
      </c>
      <c r="B609" s="160"/>
      <c r="C609" s="161"/>
      <c r="W609" s="176">
        <v>12</v>
      </c>
    </row>
    <row r="610" spans="1:23" ht="15.6" x14ac:dyDescent="0.3">
      <c r="A610" s="9"/>
      <c r="B610" s="20"/>
      <c r="C610" s="21"/>
      <c r="W610" s="176"/>
    </row>
    <row r="611" spans="1:23" x14ac:dyDescent="0.3">
      <c r="A611" s="91" t="s">
        <v>11</v>
      </c>
      <c r="B611" s="92" t="s">
        <v>16833</v>
      </c>
      <c r="C611" s="92" t="s">
        <v>16873</v>
      </c>
    </row>
    <row r="612" spans="1:23" ht="15.6" x14ac:dyDescent="0.3">
      <c r="A612" s="22" t="s">
        <v>12</v>
      </c>
      <c r="B612" s="23">
        <v>620</v>
      </c>
      <c r="C612" s="23">
        <v>606</v>
      </c>
    </row>
    <row r="613" spans="1:23" ht="15.6" x14ac:dyDescent="0.3">
      <c r="A613" s="22" t="s">
        <v>4</v>
      </c>
      <c r="B613" s="23">
        <v>538</v>
      </c>
      <c r="C613" s="23"/>
      <c r="E613" s="73"/>
    </row>
    <row r="614" spans="1:23" ht="15.6" x14ac:dyDescent="0.3">
      <c r="A614" s="22" t="s">
        <v>13</v>
      </c>
      <c r="B614" s="23">
        <v>537</v>
      </c>
      <c r="C614" s="23"/>
      <c r="E614" s="73"/>
    </row>
    <row r="615" spans="1:23" ht="15.6" x14ac:dyDescent="0.3">
      <c r="A615" s="22" t="s">
        <v>14</v>
      </c>
      <c r="B615" s="23">
        <v>455</v>
      </c>
      <c r="C615" s="23"/>
      <c r="E615" s="73"/>
    </row>
    <row r="616" spans="1:23" ht="15.6" x14ac:dyDescent="0.3">
      <c r="A616" s="22" t="s">
        <v>15</v>
      </c>
      <c r="B616" s="23">
        <v>510</v>
      </c>
      <c r="C616" s="23"/>
      <c r="E616" s="73"/>
    </row>
    <row r="617" spans="1:23" ht="15.6" x14ac:dyDescent="0.3">
      <c r="A617" s="22" t="s">
        <v>16</v>
      </c>
      <c r="B617" s="23">
        <v>511</v>
      </c>
      <c r="C617" s="23"/>
      <c r="E617" s="73"/>
    </row>
    <row r="618" spans="1:23" ht="15.6" x14ac:dyDescent="0.3">
      <c r="A618" s="22" t="s">
        <v>5</v>
      </c>
      <c r="B618" s="23">
        <v>493</v>
      </c>
      <c r="C618" s="23"/>
      <c r="E618" s="73"/>
    </row>
    <row r="619" spans="1:23" ht="15.6" x14ac:dyDescent="0.3">
      <c r="A619" s="22" t="s">
        <v>6</v>
      </c>
      <c r="B619" s="23">
        <v>561</v>
      </c>
      <c r="C619" s="23"/>
      <c r="E619" s="73"/>
    </row>
    <row r="620" spans="1:23" ht="15.6" x14ac:dyDescent="0.3">
      <c r="A620" s="22" t="s">
        <v>17</v>
      </c>
      <c r="B620" s="23">
        <v>526</v>
      </c>
      <c r="C620" s="23"/>
      <c r="E620" s="73"/>
    </row>
    <row r="621" spans="1:23" ht="15.6" x14ac:dyDescent="0.3">
      <c r="A621" s="22" t="s">
        <v>7</v>
      </c>
      <c r="B621" s="23">
        <v>539</v>
      </c>
      <c r="C621" s="23"/>
      <c r="E621" s="73"/>
    </row>
    <row r="622" spans="1:23" ht="15.6" x14ac:dyDescent="0.3">
      <c r="A622" s="22" t="s">
        <v>8</v>
      </c>
      <c r="B622" s="23">
        <v>548</v>
      </c>
      <c r="C622" s="23"/>
      <c r="E622" s="73"/>
    </row>
    <row r="623" spans="1:23" ht="15.6" x14ac:dyDescent="0.3">
      <c r="A623" s="22" t="s">
        <v>9</v>
      </c>
      <c r="B623" s="23">
        <v>505</v>
      </c>
      <c r="C623" s="23"/>
      <c r="E623" s="73"/>
    </row>
    <row r="624" spans="1:23" ht="15.6" x14ac:dyDescent="0.3">
      <c r="A624" s="89" t="s">
        <v>10</v>
      </c>
      <c r="B624" s="90">
        <f>SUM(B612:B623)</f>
        <v>6343</v>
      </c>
      <c r="C624" s="90">
        <f>SUM(C612:C623)</f>
        <v>606</v>
      </c>
      <c r="E624" s="73"/>
    </row>
    <row r="625" spans="5:5" ht="15.6" x14ac:dyDescent="0.3">
      <c r="E625" s="73"/>
    </row>
    <row r="645" spans="1:10" ht="15" thickBot="1" x14ac:dyDescent="0.35"/>
    <row r="646" spans="1:10" ht="89.4" customHeight="1" thickBot="1" x14ac:dyDescent="0.35">
      <c r="A646" s="155" t="s">
        <v>16886</v>
      </c>
      <c r="B646" s="156"/>
      <c r="C646" s="156"/>
      <c r="D646" s="156"/>
      <c r="E646" s="156"/>
      <c r="F646" s="156"/>
      <c r="G646" s="156"/>
      <c r="H646" s="157"/>
      <c r="I646" s="40"/>
      <c r="J646" s="40"/>
    </row>
    <row r="647" spans="1:10" x14ac:dyDescent="0.3">
      <c r="A647" s="4"/>
      <c r="B647" s="4"/>
      <c r="C647" s="4"/>
      <c r="D647" s="4"/>
      <c r="E647" s="4"/>
      <c r="F647" s="4"/>
      <c r="H647" s="4"/>
    </row>
    <row r="648" spans="1:10" x14ac:dyDescent="0.3">
      <c r="A648" s="24" t="s">
        <v>14668</v>
      </c>
      <c r="B648" s="24" t="s">
        <v>16839</v>
      </c>
      <c r="C648" s="24" t="s">
        <v>14680</v>
      </c>
      <c r="D648" s="24" t="s">
        <v>16816</v>
      </c>
      <c r="E648" s="24" t="s">
        <v>16883</v>
      </c>
      <c r="F648" s="24" t="s">
        <v>10</v>
      </c>
      <c r="H648" s="4"/>
      <c r="J648" s="137"/>
    </row>
    <row r="649" spans="1:10" x14ac:dyDescent="0.3">
      <c r="A649" s="138" t="s">
        <v>16821</v>
      </c>
      <c r="B649" s="15">
        <v>4</v>
      </c>
      <c r="C649" s="15">
        <v>5</v>
      </c>
      <c r="D649" s="15"/>
      <c r="E649" s="15">
        <v>1</v>
      </c>
      <c r="F649" s="24">
        <f>SUM(B649:E649)</f>
        <v>10</v>
      </c>
      <c r="H649" s="4"/>
      <c r="J649" s="111" t="str">
        <f t="shared" ref="J649:J654" si="2">PROPER(MID(A649,1,100))</f>
        <v>F20 - Esquizofrenia</v>
      </c>
    </row>
    <row r="650" spans="1:10" x14ac:dyDescent="0.3">
      <c r="A650" s="138" t="s">
        <v>16822</v>
      </c>
      <c r="B650" s="15">
        <v>1</v>
      </c>
      <c r="C650" s="15">
        <v>4</v>
      </c>
      <c r="D650" s="15"/>
      <c r="E650" s="15"/>
      <c r="F650" s="24">
        <f t="shared" ref="F650:F654" si="3">SUM(B650:E650)</f>
        <v>5</v>
      </c>
      <c r="H650" s="4"/>
      <c r="J650" s="111" t="str">
        <f t="shared" si="2"/>
        <v>F31 - Trastorno Afectivo Bipolar</v>
      </c>
    </row>
    <row r="651" spans="1:10" x14ac:dyDescent="0.3">
      <c r="A651" s="138" t="s">
        <v>16884</v>
      </c>
      <c r="B651" s="15">
        <v>0</v>
      </c>
      <c r="C651" s="15">
        <v>3</v>
      </c>
      <c r="D651" s="15"/>
      <c r="E651" s="15"/>
      <c r="F651" s="24">
        <f t="shared" si="3"/>
        <v>3</v>
      </c>
      <c r="H651" s="4"/>
      <c r="J651" s="111" t="str">
        <f t="shared" si="2"/>
        <v>F25 - Trastornos Esquizoafectivos</v>
      </c>
    </row>
    <row r="652" spans="1:10" x14ac:dyDescent="0.3">
      <c r="A652" s="138" t="s">
        <v>16885</v>
      </c>
      <c r="B652" s="15">
        <v>0</v>
      </c>
      <c r="C652" s="15">
        <v>0</v>
      </c>
      <c r="D652" s="15">
        <v>2</v>
      </c>
      <c r="E652" s="15"/>
      <c r="F652" s="24">
        <f t="shared" si="3"/>
        <v>2</v>
      </c>
      <c r="H652" s="4"/>
      <c r="J652" s="111" t="str">
        <f t="shared" si="2"/>
        <v>F10 - Trastornos Mentales Y Del Comportamiento Debidos Al Uso De Alcohol</v>
      </c>
    </row>
    <row r="653" spans="1:10" x14ac:dyDescent="0.3">
      <c r="A653" s="138" t="s">
        <v>16858</v>
      </c>
      <c r="B653" s="15">
        <v>0</v>
      </c>
      <c r="C653" s="15"/>
      <c r="D653" s="15">
        <v>2</v>
      </c>
      <c r="E653" s="15"/>
      <c r="F653" s="24">
        <f t="shared" si="3"/>
        <v>2</v>
      </c>
      <c r="H653" s="4"/>
      <c r="J653" s="111" t="str">
        <f t="shared" si="2"/>
        <v>F19 - Trastornos Mentales Y Del Comportamiento Debidos Al Uso De Multiples D</v>
      </c>
    </row>
    <row r="654" spans="1:10" x14ac:dyDescent="0.3">
      <c r="A654" s="64" t="s">
        <v>47</v>
      </c>
      <c r="B654" s="15">
        <v>1</v>
      </c>
      <c r="C654" s="15"/>
      <c r="D654" s="15">
        <v>2</v>
      </c>
      <c r="E654" s="15"/>
      <c r="F654" s="24">
        <f t="shared" si="3"/>
        <v>3</v>
      </c>
      <c r="H654" s="4"/>
      <c r="I654" s="134"/>
      <c r="J654" s="144" t="str">
        <f t="shared" si="2"/>
        <v>Otros Diagnosticos</v>
      </c>
    </row>
    <row r="655" spans="1:10" x14ac:dyDescent="0.3">
      <c r="A655" s="24" t="s">
        <v>3</v>
      </c>
      <c r="B655" s="62">
        <f t="shared" ref="B655:C655" si="4">SUM(B649:B654)</f>
        <v>6</v>
      </c>
      <c r="C655" s="62">
        <f t="shared" si="4"/>
        <v>12</v>
      </c>
      <c r="D655" s="62">
        <f>SUM(D649:D654)</f>
        <v>6</v>
      </c>
      <c r="E655" s="62">
        <f>SUM(E649:E654)</f>
        <v>1</v>
      </c>
      <c r="F655" s="24">
        <f>SUM(F649:F654)</f>
        <v>25</v>
      </c>
      <c r="H655" s="4"/>
      <c r="J655" s="136"/>
    </row>
    <row r="656" spans="1:10" x14ac:dyDescent="0.3">
      <c r="C656" s="4"/>
      <c r="D656" s="4"/>
      <c r="E656" s="4"/>
      <c r="F656" s="4"/>
      <c r="G656" s="4"/>
    </row>
    <row r="677" spans="1:10" ht="15" thickBot="1" x14ac:dyDescent="0.35"/>
    <row r="678" spans="1:10" ht="83.25" customHeight="1" thickBot="1" x14ac:dyDescent="0.35">
      <c r="A678" s="155" t="s">
        <v>16887</v>
      </c>
      <c r="B678" s="156"/>
      <c r="C678" s="156"/>
      <c r="D678" s="156"/>
      <c r="E678" s="156"/>
      <c r="F678" s="156"/>
      <c r="G678" s="156"/>
      <c r="H678" s="156"/>
      <c r="I678" s="157"/>
      <c r="J678" s="41"/>
    </row>
    <row r="679" spans="1:10" x14ac:dyDescent="0.3">
      <c r="B679" s="4"/>
      <c r="C679" s="4"/>
      <c r="D679" s="4"/>
      <c r="E679" s="4"/>
      <c r="F679" s="4"/>
      <c r="G679" s="4"/>
      <c r="H679" s="4"/>
      <c r="I679" s="4"/>
      <c r="J679" s="4"/>
    </row>
    <row r="680" spans="1:10" x14ac:dyDescent="0.3">
      <c r="A680" s="142" t="s">
        <v>14681</v>
      </c>
      <c r="B680" s="24" t="s">
        <v>14679</v>
      </c>
      <c r="C680" s="24" t="s">
        <v>14680</v>
      </c>
      <c r="D680" s="24" t="s">
        <v>16816</v>
      </c>
      <c r="E680" s="24" t="s">
        <v>16883</v>
      </c>
      <c r="F680" s="26" t="s">
        <v>16818</v>
      </c>
      <c r="G680" s="4"/>
      <c r="H680" s="4"/>
    </row>
    <row r="681" spans="1:10" x14ac:dyDescent="0.3">
      <c r="A681" s="140" t="s">
        <v>16851</v>
      </c>
      <c r="B681" s="27">
        <v>4</v>
      </c>
      <c r="C681" s="27">
        <v>6</v>
      </c>
      <c r="D681" s="27">
        <v>4</v>
      </c>
      <c r="E681" s="27">
        <v>1</v>
      </c>
      <c r="F681" s="27">
        <f>SUM(B681:E681)</f>
        <v>15</v>
      </c>
      <c r="G681" s="4"/>
      <c r="H681" s="4"/>
      <c r="J681" s="111" t="str">
        <f t="shared" ref="J681:J686" si="5">PROPER(MID(A681,1,100))</f>
        <v>Secundaria Completa</v>
      </c>
    </row>
    <row r="682" spans="1:10" x14ac:dyDescent="0.3">
      <c r="A682" s="140" t="s">
        <v>16854</v>
      </c>
      <c r="B682" s="27">
        <v>2</v>
      </c>
      <c r="C682" s="27">
        <v>1</v>
      </c>
      <c r="D682" s="27">
        <v>2</v>
      </c>
      <c r="E682" s="27"/>
      <c r="F682" s="27">
        <f t="shared" ref="F682:F686" si="6">SUM(B682:D682)</f>
        <v>5</v>
      </c>
      <c r="G682" s="4"/>
      <c r="H682" s="4"/>
      <c r="J682" s="111" t="str">
        <f t="shared" si="5"/>
        <v>Universitaria Completa</v>
      </c>
    </row>
    <row r="683" spans="1:10" x14ac:dyDescent="0.3">
      <c r="A683" s="140" t="s">
        <v>16856</v>
      </c>
      <c r="B683" s="27"/>
      <c r="C683" s="27">
        <v>2</v>
      </c>
      <c r="D683" s="27"/>
      <c r="E683" s="27"/>
      <c r="F683" s="27">
        <f t="shared" si="6"/>
        <v>2</v>
      </c>
      <c r="G683" s="4"/>
      <c r="H683" s="4"/>
      <c r="J683" s="111" t="str">
        <f t="shared" si="5"/>
        <v>Sup.Tec.Completa</v>
      </c>
    </row>
    <row r="684" spans="1:10" x14ac:dyDescent="0.3">
      <c r="A684" s="140" t="s">
        <v>16855</v>
      </c>
      <c r="B684" s="27"/>
      <c r="C684" s="27">
        <v>1</v>
      </c>
      <c r="D684" s="27"/>
      <c r="E684" s="27"/>
      <c r="F684" s="27">
        <f t="shared" si="6"/>
        <v>1</v>
      </c>
      <c r="G684" s="4"/>
      <c r="H684" s="4"/>
      <c r="J684" s="111" t="str">
        <f t="shared" si="5"/>
        <v>Primaria Incompleta</v>
      </c>
    </row>
    <row r="685" spans="1:10" x14ac:dyDescent="0.3">
      <c r="A685" s="140" t="s">
        <v>16852</v>
      </c>
      <c r="B685" s="27"/>
      <c r="C685" s="27">
        <v>1</v>
      </c>
      <c r="D685" s="27"/>
      <c r="E685" s="27"/>
      <c r="F685" s="27">
        <f t="shared" si="6"/>
        <v>1</v>
      </c>
      <c r="G685" s="4"/>
      <c r="H685" s="4"/>
      <c r="J685" s="111" t="str">
        <f t="shared" si="5"/>
        <v>Universitaria Incompleta</v>
      </c>
    </row>
    <row r="686" spans="1:10" x14ac:dyDescent="0.3">
      <c r="A686" s="148" t="s">
        <v>16853</v>
      </c>
      <c r="B686" s="27"/>
      <c r="C686" s="27">
        <v>1</v>
      </c>
      <c r="D686" s="27"/>
      <c r="E686" s="27"/>
      <c r="F686" s="27">
        <f t="shared" si="6"/>
        <v>1</v>
      </c>
      <c r="G686" s="4"/>
      <c r="H686" s="4"/>
      <c r="J686" s="111" t="str">
        <f t="shared" si="5"/>
        <v>Primaria  Completa</v>
      </c>
    </row>
    <row r="687" spans="1:10" x14ac:dyDescent="0.3">
      <c r="A687" s="129" t="s">
        <v>10</v>
      </c>
      <c r="B687" s="130">
        <f>SUM(B681:B686)</f>
        <v>6</v>
      </c>
      <c r="C687" s="130">
        <f>SUM(C681:C686)</f>
        <v>12</v>
      </c>
      <c r="D687" s="130">
        <f>SUM(D681:D686)</f>
        <v>6</v>
      </c>
      <c r="E687" s="130">
        <f>SUM(E681:E686)</f>
        <v>1</v>
      </c>
      <c r="F687" s="130">
        <f>SUM(F681:F686)</f>
        <v>25</v>
      </c>
      <c r="G687" s="4"/>
      <c r="H687" s="4"/>
    </row>
    <row r="688" spans="1:10" x14ac:dyDescent="0.3">
      <c r="F688" s="4"/>
      <c r="G688" s="4"/>
    </row>
    <row r="712" spans="1:10" ht="15" thickBot="1" x14ac:dyDescent="0.35"/>
    <row r="713" spans="1:10" ht="74.25" customHeight="1" thickBot="1" x14ac:dyDescent="0.35">
      <c r="A713" s="155" t="s">
        <v>16888</v>
      </c>
      <c r="B713" s="156"/>
      <c r="C713" s="156"/>
      <c r="D713" s="156"/>
      <c r="E713" s="156"/>
      <c r="F713" s="156"/>
      <c r="G713" s="156"/>
      <c r="H713" s="156"/>
      <c r="I713" s="157"/>
      <c r="J713" s="42"/>
    </row>
    <row r="714" spans="1:10" x14ac:dyDescent="0.3">
      <c r="B714" s="4"/>
      <c r="C714" s="4"/>
      <c r="D714" s="4"/>
      <c r="E714" s="4"/>
      <c r="F714" s="4"/>
      <c r="G714" s="4"/>
      <c r="H714" s="4"/>
    </row>
    <row r="715" spans="1:10" x14ac:dyDescent="0.3">
      <c r="A715" s="29" t="s">
        <v>14669</v>
      </c>
      <c r="B715" s="24" t="s">
        <v>14679</v>
      </c>
      <c r="C715" s="24" t="s">
        <v>14680</v>
      </c>
      <c r="D715" s="24" t="s">
        <v>16816</v>
      </c>
      <c r="E715" s="24" t="s">
        <v>16857</v>
      </c>
      <c r="F715" s="132" t="s">
        <v>16817</v>
      </c>
      <c r="G715" s="4"/>
      <c r="H715" s="4"/>
      <c r="J715" s="137"/>
    </row>
    <row r="716" spans="1:10" x14ac:dyDescent="0.3">
      <c r="A716" s="139" t="s">
        <v>16828</v>
      </c>
      <c r="B716" s="30"/>
      <c r="C716" s="30">
        <v>2</v>
      </c>
      <c r="D716" s="30">
        <v>1</v>
      </c>
      <c r="E716" s="30"/>
      <c r="F716" s="28">
        <f>SUM(B716:E716)</f>
        <v>3</v>
      </c>
      <c r="G716" s="4"/>
      <c r="H716" s="4"/>
      <c r="J716" s="111" t="str">
        <f>PROPER(MID(A716,10,100))</f>
        <v>De Lurigancho</v>
      </c>
    </row>
    <row r="717" spans="1:10" x14ac:dyDescent="0.3">
      <c r="A717" s="139" t="s">
        <v>16889</v>
      </c>
      <c r="B717" s="30">
        <v>2</v>
      </c>
      <c r="C717" s="30">
        <v>1</v>
      </c>
      <c r="D717" s="30"/>
      <c r="E717" s="30"/>
      <c r="F717" s="28">
        <f t="shared" ref="F717:F721" si="7">SUM(B717:E717)</f>
        <v>3</v>
      </c>
      <c r="G717" s="4"/>
      <c r="H717" s="4"/>
      <c r="J717" s="111" t="str">
        <f>PROPER(MID(A717,10,100))</f>
        <v>Ia Del Triunfo</v>
      </c>
    </row>
    <row r="718" spans="1:10" x14ac:dyDescent="0.3">
      <c r="A718" s="139" t="s">
        <v>16813</v>
      </c>
      <c r="B718" s="30">
        <v>1</v>
      </c>
      <c r="C718" s="30">
        <v>2</v>
      </c>
      <c r="D718" s="30"/>
      <c r="E718" s="30"/>
      <c r="F718" s="28">
        <f t="shared" si="7"/>
        <v>3</v>
      </c>
      <c r="G718" s="4"/>
      <c r="H718" s="4"/>
      <c r="J718" s="111" t="str">
        <f>PROPER(MID(A718,10,100))</f>
        <v>L</v>
      </c>
    </row>
    <row r="719" spans="1:10" x14ac:dyDescent="0.3">
      <c r="A719" s="139" t="s">
        <v>16890</v>
      </c>
      <c r="B719" s="30">
        <v>2</v>
      </c>
      <c r="C719" s="30"/>
      <c r="D719" s="30">
        <v>1</v>
      </c>
      <c r="E719" s="30"/>
      <c r="F719" s="28">
        <f t="shared" si="7"/>
        <v>3</v>
      </c>
      <c r="G719" s="4"/>
      <c r="H719" s="4"/>
      <c r="J719" s="111" t="str">
        <f>PROPER(MID(A719,10,100))</f>
        <v>O</v>
      </c>
    </row>
    <row r="720" spans="1:10" x14ac:dyDescent="0.3">
      <c r="A720" s="139" t="s">
        <v>16891</v>
      </c>
      <c r="B720" s="30"/>
      <c r="C720" s="30">
        <v>2</v>
      </c>
      <c r="D720" s="30"/>
      <c r="E720" s="30"/>
      <c r="F720" s="28">
        <f t="shared" si="7"/>
        <v>2</v>
      </c>
      <c r="G720" s="4"/>
      <c r="H720" s="4"/>
      <c r="J720" s="111" t="str">
        <f>PROPER(MID(A720,10,100))</f>
        <v/>
      </c>
    </row>
    <row r="721" spans="1:10" x14ac:dyDescent="0.3">
      <c r="A721" s="139" t="s">
        <v>16827</v>
      </c>
      <c r="B721" s="30">
        <v>1</v>
      </c>
      <c r="C721" s="30">
        <v>5</v>
      </c>
      <c r="D721" s="30">
        <v>4</v>
      </c>
      <c r="E721" s="30">
        <v>1</v>
      </c>
      <c r="F721" s="28">
        <f t="shared" si="7"/>
        <v>11</v>
      </c>
      <c r="G721" s="4"/>
      <c r="H721" s="4"/>
      <c r="J721" s="111" t="str">
        <f>PROPER(MID(A721,1,100))</f>
        <v>Otros Distritos</v>
      </c>
    </row>
    <row r="722" spans="1:10" x14ac:dyDescent="0.3">
      <c r="A722" s="25" t="s">
        <v>3</v>
      </c>
      <c r="B722" s="24">
        <f t="shared" ref="B722:C722" si="8">SUM(B716:B721)</f>
        <v>6</v>
      </c>
      <c r="C722" s="24">
        <f t="shared" si="8"/>
        <v>12</v>
      </c>
      <c r="D722" s="24">
        <f>SUM(D716:D721)</f>
        <v>6</v>
      </c>
      <c r="E722" s="24">
        <f>SUM(E716:E721)</f>
        <v>1</v>
      </c>
      <c r="F722" s="24">
        <f>SUM(F716:F721)</f>
        <v>25</v>
      </c>
      <c r="G722" s="4"/>
      <c r="H722" s="4"/>
      <c r="J722" s="137"/>
    </row>
    <row r="723" spans="1:10" x14ac:dyDescent="0.3">
      <c r="F723" s="4"/>
      <c r="G723" s="4"/>
    </row>
    <row r="747" spans="1:10" ht="15" thickBot="1" x14ac:dyDescent="0.35"/>
    <row r="748" spans="1:10" ht="69" customHeight="1" thickBot="1" x14ac:dyDescent="0.35">
      <c r="A748" s="155" t="s">
        <v>16892</v>
      </c>
      <c r="B748" s="156"/>
      <c r="C748" s="156"/>
      <c r="D748" s="156"/>
      <c r="E748" s="156"/>
      <c r="F748" s="156"/>
      <c r="G748" s="156"/>
      <c r="H748" s="157"/>
      <c r="I748" s="43"/>
      <c r="J748" s="43"/>
    </row>
    <row r="749" spans="1:10" x14ac:dyDescent="0.3">
      <c r="B749" s="4"/>
      <c r="C749" s="4"/>
      <c r="D749" s="4"/>
      <c r="E749" s="4"/>
      <c r="F749" s="4"/>
      <c r="G749" s="4"/>
      <c r="H749" s="4"/>
    </row>
    <row r="750" spans="1:10" x14ac:dyDescent="0.3">
      <c r="A750" s="25" t="s">
        <v>14682</v>
      </c>
      <c r="B750" s="24" t="s">
        <v>14679</v>
      </c>
      <c r="C750" s="24" t="s">
        <v>14680</v>
      </c>
      <c r="D750" s="24" t="s">
        <v>16816</v>
      </c>
      <c r="E750" s="24" t="s">
        <v>16857</v>
      </c>
      <c r="F750" s="70" t="s">
        <v>16818</v>
      </c>
      <c r="G750" s="4"/>
      <c r="H750" s="4"/>
    </row>
    <row r="751" spans="1:10" x14ac:dyDescent="0.3">
      <c r="A751" s="149" t="s">
        <v>16829</v>
      </c>
      <c r="B751" s="128">
        <v>5</v>
      </c>
      <c r="C751" s="128">
        <v>12</v>
      </c>
      <c r="D751" s="128">
        <v>6</v>
      </c>
      <c r="E751" s="128">
        <v>1</v>
      </c>
      <c r="F751" s="133">
        <f>SUM(B751:E751)</f>
        <v>24</v>
      </c>
      <c r="G751" s="4"/>
      <c r="H751" s="4"/>
      <c r="J751" s="111" t="str">
        <f>PROPER(MID(A753,1,100))</f>
        <v>Total General</v>
      </c>
    </row>
    <row r="752" spans="1:10" x14ac:dyDescent="0.3">
      <c r="A752" s="149" t="s">
        <v>16845</v>
      </c>
      <c r="B752" s="128">
        <v>1</v>
      </c>
      <c r="C752" s="128"/>
      <c r="D752" s="128"/>
      <c r="E752" s="128"/>
      <c r="F752" s="133">
        <f>SUM(B752:D752)</f>
        <v>1</v>
      </c>
      <c r="G752" s="4"/>
      <c r="H752" s="4"/>
      <c r="J752" s="111"/>
    </row>
    <row r="753" spans="1:8" ht="15" thickBot="1" x14ac:dyDescent="0.35">
      <c r="A753" s="69" t="s">
        <v>3</v>
      </c>
      <c r="B753" s="143">
        <f>SUM(B751:B751)</f>
        <v>5</v>
      </c>
      <c r="C753" s="143">
        <f>SUM(C751)</f>
        <v>12</v>
      </c>
      <c r="D753" s="143">
        <f>SUM(D751)</f>
        <v>6</v>
      </c>
      <c r="E753" s="143">
        <f>SUM(E751)</f>
        <v>1</v>
      </c>
      <c r="F753" s="133">
        <f>SUM(F751:F752)</f>
        <v>25</v>
      </c>
      <c r="G753" s="4"/>
      <c r="H753" s="4"/>
    </row>
    <row r="754" spans="1:8" x14ac:dyDescent="0.3">
      <c r="F754" s="4"/>
    </row>
    <row r="755" spans="1:8" x14ac:dyDescent="0.3">
      <c r="G755" s="111"/>
    </row>
    <row r="783" spans="1:23" ht="15" thickBot="1" x14ac:dyDescent="0.35">
      <c r="W783" s="172">
        <v>13</v>
      </c>
    </row>
    <row r="784" spans="1:23" ht="69" customHeight="1" thickBot="1" x14ac:dyDescent="0.35">
      <c r="A784" s="155" t="s">
        <v>16893</v>
      </c>
      <c r="B784" s="156"/>
      <c r="C784" s="157"/>
      <c r="W784" s="172"/>
    </row>
    <row r="785" spans="1:23" ht="15.6" x14ac:dyDescent="0.3">
      <c r="A785" s="9"/>
      <c r="B785" s="9"/>
      <c r="C785" s="4"/>
      <c r="W785" s="172"/>
    </row>
    <row r="786" spans="1:23" x14ac:dyDescent="0.3">
      <c r="A786" s="124" t="s">
        <v>11</v>
      </c>
      <c r="B786" s="125" t="s">
        <v>16833</v>
      </c>
      <c r="C786" s="125" t="s">
        <v>16873</v>
      </c>
    </row>
    <row r="787" spans="1:23" ht="15.6" x14ac:dyDescent="0.3">
      <c r="A787" s="16" t="s">
        <v>12</v>
      </c>
      <c r="B787" s="17">
        <v>28</v>
      </c>
      <c r="C787" s="17">
        <v>25</v>
      </c>
      <c r="E787" s="20"/>
    </row>
    <row r="788" spans="1:23" ht="15.6" x14ac:dyDescent="0.3">
      <c r="A788" s="16" t="s">
        <v>4</v>
      </c>
      <c r="B788" s="17">
        <v>23</v>
      </c>
      <c r="C788" s="17"/>
      <c r="D788" s="108"/>
      <c r="E788" s="20"/>
    </row>
    <row r="789" spans="1:23" ht="15.6" x14ac:dyDescent="0.3">
      <c r="A789" s="16" t="s">
        <v>13</v>
      </c>
      <c r="B789" s="17">
        <v>27</v>
      </c>
      <c r="C789" s="17"/>
      <c r="D789" s="108"/>
      <c r="E789" s="20"/>
    </row>
    <row r="790" spans="1:23" ht="15.6" x14ac:dyDescent="0.3">
      <c r="A790" s="16" t="s">
        <v>14</v>
      </c>
      <c r="B790" s="126">
        <v>23</v>
      </c>
      <c r="C790" s="17"/>
      <c r="D790" s="108"/>
      <c r="E790" s="20"/>
    </row>
    <row r="791" spans="1:23" ht="15.6" x14ac:dyDescent="0.3">
      <c r="A791" s="16" t="s">
        <v>15</v>
      </c>
      <c r="B791" s="126">
        <v>34</v>
      </c>
      <c r="C791" s="17"/>
      <c r="D791" s="108"/>
      <c r="E791" s="20"/>
    </row>
    <row r="792" spans="1:23" ht="15.6" x14ac:dyDescent="0.3">
      <c r="A792" s="16" t="s">
        <v>16</v>
      </c>
      <c r="B792" s="126">
        <v>34</v>
      </c>
      <c r="C792" s="17"/>
      <c r="D792" s="108"/>
      <c r="E792" s="20"/>
    </row>
    <row r="793" spans="1:23" ht="15.6" x14ac:dyDescent="0.3">
      <c r="A793" s="16" t="s">
        <v>5</v>
      </c>
      <c r="B793" s="126">
        <v>29</v>
      </c>
      <c r="C793" s="17"/>
      <c r="D793" s="108"/>
      <c r="E793" s="20"/>
    </row>
    <row r="794" spans="1:23" ht="15.6" x14ac:dyDescent="0.3">
      <c r="A794" s="16" t="s">
        <v>6</v>
      </c>
      <c r="B794" s="126">
        <v>29</v>
      </c>
      <c r="C794" s="17"/>
      <c r="D794" s="108"/>
      <c r="E794" s="20"/>
    </row>
    <row r="795" spans="1:23" ht="15.6" x14ac:dyDescent="0.3">
      <c r="A795" s="16" t="s">
        <v>17</v>
      </c>
      <c r="B795" s="17">
        <v>26</v>
      </c>
      <c r="C795" s="17"/>
      <c r="D795" s="108"/>
      <c r="E795" s="20"/>
    </row>
    <row r="796" spans="1:23" ht="15.6" x14ac:dyDescent="0.3">
      <c r="A796" s="16" t="s">
        <v>7</v>
      </c>
      <c r="B796" s="17">
        <v>24</v>
      </c>
      <c r="C796" s="17"/>
      <c r="D796" s="108"/>
      <c r="E796" s="20"/>
    </row>
    <row r="797" spans="1:23" ht="15.6" x14ac:dyDescent="0.3">
      <c r="A797" s="16" t="s">
        <v>8</v>
      </c>
      <c r="B797" s="17">
        <v>27</v>
      </c>
      <c r="C797" s="17"/>
      <c r="D797" s="108"/>
      <c r="E797" s="20"/>
    </row>
    <row r="798" spans="1:23" ht="15.6" x14ac:dyDescent="0.3">
      <c r="A798" s="16" t="s">
        <v>9</v>
      </c>
      <c r="B798" s="17">
        <v>24</v>
      </c>
      <c r="C798" s="17"/>
      <c r="D798" s="108"/>
      <c r="E798" s="20"/>
    </row>
    <row r="799" spans="1:23" ht="22.65" customHeight="1" x14ac:dyDescent="0.3">
      <c r="A799" s="124" t="s">
        <v>10</v>
      </c>
      <c r="B799" s="127">
        <f>SUM(B787:B798)</f>
        <v>328</v>
      </c>
      <c r="C799" s="127">
        <f>SUM(C787:C798)</f>
        <v>25</v>
      </c>
      <c r="D799" s="108"/>
      <c r="E799" s="20"/>
    </row>
    <row r="816" ht="15" thickBot="1" x14ac:dyDescent="0.35"/>
    <row r="817" spans="1:9" ht="69" customHeight="1" thickBot="1" x14ac:dyDescent="0.35">
      <c r="A817" s="150" t="s">
        <v>16895</v>
      </c>
      <c r="B817" s="158"/>
      <c r="C817" s="158"/>
      <c r="D817" s="158"/>
      <c r="E817" s="151"/>
      <c r="G817" s="42"/>
      <c r="H817" s="42"/>
    </row>
    <row r="818" spans="1:9" x14ac:dyDescent="0.3">
      <c r="B818" s="4"/>
      <c r="C818" s="4"/>
      <c r="D818" s="4"/>
      <c r="E818" s="4"/>
      <c r="G818" s="4"/>
      <c r="H818" s="4"/>
    </row>
    <row r="819" spans="1:9" x14ac:dyDescent="0.3">
      <c r="A819" s="31" t="s">
        <v>14689</v>
      </c>
      <c r="B819" s="31" t="s">
        <v>36</v>
      </c>
      <c r="C819" s="31" t="s">
        <v>38</v>
      </c>
      <c r="D819" s="31" t="s">
        <v>3</v>
      </c>
      <c r="G819" s="112"/>
      <c r="H819" s="112"/>
    </row>
    <row r="820" spans="1:9" x14ac:dyDescent="0.3">
      <c r="A820" s="64" t="s">
        <v>16846</v>
      </c>
      <c r="B820" s="15">
        <v>2</v>
      </c>
      <c r="C820" s="15">
        <v>1</v>
      </c>
      <c r="D820" s="15">
        <f t="shared" ref="D820:D825" si="9">SUM(B820:C820)</f>
        <v>3</v>
      </c>
      <c r="G820" s="108"/>
      <c r="H820" s="134" t="str">
        <f t="shared" ref="H820:H825" si="10">PROPER(MID(A820,10,100))</f>
        <v>De Surco</v>
      </c>
      <c r="I820" s="111" t="str">
        <f t="shared" ref="I820:I825" si="11">PROPER(MID(A820,10,100))</f>
        <v>De Surco</v>
      </c>
    </row>
    <row r="821" spans="1:9" x14ac:dyDescent="0.3">
      <c r="A821" s="64" t="s">
        <v>16805</v>
      </c>
      <c r="B821" s="30">
        <v>1</v>
      </c>
      <c r="C821" s="30">
        <v>2</v>
      </c>
      <c r="D821" s="15">
        <f t="shared" si="9"/>
        <v>3</v>
      </c>
      <c r="G821" s="108"/>
      <c r="H821" s="134" t="str">
        <f t="shared" si="10"/>
        <v>S</v>
      </c>
      <c r="I821" s="111" t="str">
        <f t="shared" si="11"/>
        <v>S</v>
      </c>
    </row>
    <row r="822" spans="1:9" x14ac:dyDescent="0.3">
      <c r="A822" s="64" t="s">
        <v>16894</v>
      </c>
      <c r="B822" s="30"/>
      <c r="C822" s="30">
        <v>2</v>
      </c>
      <c r="D822" s="15">
        <f t="shared" si="9"/>
        <v>2</v>
      </c>
      <c r="G822" s="108"/>
      <c r="H822" s="134" t="str">
        <f t="shared" si="10"/>
        <v>N De Porres</v>
      </c>
      <c r="I822" s="111" t="str">
        <f t="shared" si="11"/>
        <v>N De Porres</v>
      </c>
    </row>
    <row r="823" spans="1:9" x14ac:dyDescent="0.3">
      <c r="A823" s="64" t="s">
        <v>16823</v>
      </c>
      <c r="B823" s="15">
        <v>2</v>
      </c>
      <c r="C823" s="15"/>
      <c r="D823" s="15">
        <f t="shared" si="9"/>
        <v>2</v>
      </c>
      <c r="G823" s="108"/>
      <c r="H823" s="134" t="str">
        <f t="shared" si="10"/>
        <v xml:space="preserve"> Del Mar</v>
      </c>
      <c r="I823" s="111" t="str">
        <f t="shared" si="11"/>
        <v xml:space="preserve"> Del Mar</v>
      </c>
    </row>
    <row r="824" spans="1:9" x14ac:dyDescent="0.3">
      <c r="A824" s="64" t="s">
        <v>16815</v>
      </c>
      <c r="B824" s="15">
        <v>2</v>
      </c>
      <c r="C824" s="15"/>
      <c r="D824" s="15">
        <f t="shared" si="9"/>
        <v>2</v>
      </c>
      <c r="G824" s="108"/>
      <c r="H824" s="134" t="str">
        <f t="shared" si="10"/>
        <v>De Miraflores</v>
      </c>
      <c r="I824" s="111" t="str">
        <f t="shared" si="11"/>
        <v>De Miraflores</v>
      </c>
    </row>
    <row r="825" spans="1:9" x14ac:dyDescent="0.3">
      <c r="A825" s="64" t="s">
        <v>43</v>
      </c>
      <c r="B825" s="15">
        <v>7</v>
      </c>
      <c r="C825" s="15">
        <v>3</v>
      </c>
      <c r="D825" s="15">
        <f t="shared" si="9"/>
        <v>10</v>
      </c>
      <c r="G825" s="108"/>
      <c r="H825" s="113" t="str">
        <f t="shared" si="10"/>
        <v>Tritos</v>
      </c>
      <c r="I825" s="111" t="str">
        <f t="shared" si="11"/>
        <v>Tritos</v>
      </c>
    </row>
    <row r="826" spans="1:9" x14ac:dyDescent="0.3">
      <c r="A826" s="31" t="s">
        <v>3</v>
      </c>
      <c r="B826" s="31">
        <f>SUM(B820:B825)</f>
        <v>14</v>
      </c>
      <c r="C826" s="31">
        <f>SUM(C820:C825)</f>
        <v>8</v>
      </c>
      <c r="D826" s="31">
        <f>SUM(D820:D825)</f>
        <v>22</v>
      </c>
      <c r="G826" s="112"/>
      <c r="H826" s="114"/>
      <c r="I826" s="111"/>
    </row>
    <row r="852" spans="1:23" ht="15" thickBot="1" x14ac:dyDescent="0.35"/>
    <row r="853" spans="1:23" ht="72" customHeight="1" thickBot="1" x14ac:dyDescent="0.35">
      <c r="A853" s="150" t="s">
        <v>16898</v>
      </c>
      <c r="B853" s="158"/>
      <c r="C853" s="158"/>
      <c r="D853" s="158"/>
      <c r="E853" s="151"/>
      <c r="W853" s="67">
        <v>14</v>
      </c>
    </row>
    <row r="854" spans="1:23" ht="15.6" x14ac:dyDescent="0.3">
      <c r="A854" s="32"/>
      <c r="B854" s="33"/>
      <c r="C854" s="33"/>
      <c r="D854" s="33"/>
      <c r="E854" s="33"/>
    </row>
    <row r="855" spans="1:23" x14ac:dyDescent="0.3">
      <c r="A855" s="31" t="s">
        <v>33</v>
      </c>
      <c r="B855" s="31" t="s">
        <v>36</v>
      </c>
      <c r="C855" s="31" t="s">
        <v>38</v>
      </c>
      <c r="D855" s="31" t="s">
        <v>3</v>
      </c>
    </row>
    <row r="856" spans="1:23" x14ac:dyDescent="0.3">
      <c r="A856" s="64" t="s">
        <v>16804</v>
      </c>
      <c r="B856" s="30">
        <v>7</v>
      </c>
      <c r="C856" s="30"/>
      <c r="D856" s="30">
        <f>SUM(B856:C856)</f>
        <v>7</v>
      </c>
    </row>
    <row r="857" spans="1:23" x14ac:dyDescent="0.3">
      <c r="A857" s="64" t="s">
        <v>16803</v>
      </c>
      <c r="B857" s="30">
        <v>3</v>
      </c>
      <c r="C857" s="30">
        <v>4</v>
      </c>
      <c r="D857" s="30">
        <f>SUM(B857:C857)</f>
        <v>7</v>
      </c>
    </row>
    <row r="858" spans="1:23" x14ac:dyDescent="0.3">
      <c r="A858" s="64" t="s">
        <v>16836</v>
      </c>
      <c r="B858" s="30">
        <v>0</v>
      </c>
      <c r="C858" s="30">
        <v>3</v>
      </c>
      <c r="D858" s="30">
        <f t="shared" ref="D858:D861" si="12">SUM(B858:C858)</f>
        <v>3</v>
      </c>
    </row>
    <row r="859" spans="1:23" x14ac:dyDescent="0.3">
      <c r="A859" s="64" t="s">
        <v>16896</v>
      </c>
      <c r="B859" s="30">
        <v>2</v>
      </c>
      <c r="C859" s="30">
        <v>1</v>
      </c>
      <c r="D859" s="30">
        <f t="shared" si="12"/>
        <v>3</v>
      </c>
    </row>
    <row r="860" spans="1:23" x14ac:dyDescent="0.3">
      <c r="A860" s="64" t="s">
        <v>16897</v>
      </c>
      <c r="B860" s="30">
        <v>1</v>
      </c>
      <c r="C860" s="30"/>
      <c r="D860" s="30">
        <f t="shared" si="12"/>
        <v>1</v>
      </c>
    </row>
    <row r="861" spans="1:23" x14ac:dyDescent="0.3">
      <c r="A861" s="64" t="s">
        <v>47</v>
      </c>
      <c r="B861" s="30">
        <v>1</v>
      </c>
      <c r="C861" s="30"/>
      <c r="D861" s="30">
        <f t="shared" si="12"/>
        <v>1</v>
      </c>
    </row>
    <row r="862" spans="1:23" x14ac:dyDescent="0.3">
      <c r="A862" s="31" t="s">
        <v>3</v>
      </c>
      <c r="B862" s="31">
        <f>SUM(B856:B861)</f>
        <v>14</v>
      </c>
      <c r="C862" s="31">
        <f t="shared" ref="C862:D862" si="13">SUM(C856:C861)</f>
        <v>8</v>
      </c>
      <c r="D862" s="31">
        <f t="shared" si="13"/>
        <v>22</v>
      </c>
    </row>
    <row r="885" spans="1:23" ht="15" thickBot="1" x14ac:dyDescent="0.35"/>
    <row r="886" spans="1:23" ht="93.75" customHeight="1" thickBot="1" x14ac:dyDescent="0.35">
      <c r="A886" s="173" t="s">
        <v>16901</v>
      </c>
      <c r="B886" s="174"/>
      <c r="C886" s="174"/>
      <c r="D886" s="174"/>
      <c r="E886" s="174"/>
      <c r="F886" s="175"/>
      <c r="W886" s="67">
        <v>15</v>
      </c>
    </row>
    <row r="887" spans="1:23" ht="15.6" x14ac:dyDescent="0.3">
      <c r="A887" s="34"/>
      <c r="B887" s="35"/>
      <c r="C887" s="35"/>
      <c r="D887" s="35"/>
      <c r="E887" s="35"/>
      <c r="F887" s="33"/>
    </row>
    <row r="888" spans="1:23" ht="15.6" x14ac:dyDescent="0.3">
      <c r="A888" s="34"/>
      <c r="B888" s="35"/>
      <c r="C888" s="35"/>
      <c r="D888" s="35"/>
      <c r="E888" s="35"/>
      <c r="F888" s="33"/>
    </row>
    <row r="889" spans="1:23" x14ac:dyDescent="0.3">
      <c r="A889" s="31" t="s">
        <v>14690</v>
      </c>
      <c r="B889" s="31" t="s">
        <v>36</v>
      </c>
      <c r="C889" s="31" t="s">
        <v>38</v>
      </c>
      <c r="D889" s="31" t="s">
        <v>3</v>
      </c>
    </row>
    <row r="890" spans="1:23" x14ac:dyDescent="0.3">
      <c r="A890" s="93" t="s">
        <v>16812</v>
      </c>
      <c r="B890" s="88"/>
      <c r="C890" s="88">
        <v>5</v>
      </c>
      <c r="D890" s="88">
        <f>SUM(B890:C890)</f>
        <v>5</v>
      </c>
    </row>
    <row r="891" spans="1:23" x14ac:dyDescent="0.3">
      <c r="A891" s="93" t="s">
        <v>16899</v>
      </c>
      <c r="B891" s="88">
        <v>1</v>
      </c>
      <c r="C891" s="88"/>
      <c r="D891" s="88">
        <f t="shared" ref="D891:D892" si="14">SUM(B891:C891)</f>
        <v>1</v>
      </c>
    </row>
    <row r="892" spans="1:23" x14ac:dyDescent="0.3">
      <c r="A892" s="93" t="s">
        <v>16900</v>
      </c>
      <c r="B892" s="88">
        <v>1</v>
      </c>
      <c r="C892" s="88"/>
      <c r="D892" s="88">
        <f t="shared" si="14"/>
        <v>1</v>
      </c>
    </row>
    <row r="893" spans="1:23" x14ac:dyDescent="0.3">
      <c r="A893" s="93" t="s">
        <v>16824</v>
      </c>
      <c r="B893" s="88"/>
      <c r="C893" s="88">
        <v>3</v>
      </c>
      <c r="D893" s="88">
        <f>SUM(B893:C893)</f>
        <v>3</v>
      </c>
    </row>
    <row r="894" spans="1:23" x14ac:dyDescent="0.3">
      <c r="A894" s="93" t="s">
        <v>16831</v>
      </c>
      <c r="B894" s="88">
        <v>11</v>
      </c>
      <c r="C894" s="88"/>
      <c r="D894" s="88">
        <f>SUM(B894:C894)</f>
        <v>11</v>
      </c>
    </row>
    <row r="895" spans="1:23" x14ac:dyDescent="0.3">
      <c r="A895" s="93" t="s">
        <v>16857</v>
      </c>
      <c r="B895" s="88">
        <v>1</v>
      </c>
      <c r="C895" s="88"/>
      <c r="D895" s="88">
        <f>SUM(B895:C895)</f>
        <v>1</v>
      </c>
    </row>
    <row r="896" spans="1:23" x14ac:dyDescent="0.3">
      <c r="A896" s="31" t="s">
        <v>3</v>
      </c>
      <c r="B896" s="31">
        <f>SUM(B890:B895)</f>
        <v>14</v>
      </c>
      <c r="C896" s="31">
        <f>SUM(C890:C894)</f>
        <v>8</v>
      </c>
      <c r="D896" s="31">
        <f>SUM(D890:D895)</f>
        <v>22</v>
      </c>
    </row>
    <row r="922" spans="1:23" ht="15" thickBot="1" x14ac:dyDescent="0.35"/>
    <row r="923" spans="1:23" ht="77.25" customHeight="1" thickBot="1" x14ac:dyDescent="0.35">
      <c r="A923" s="150" t="s">
        <v>16902</v>
      </c>
      <c r="B923" s="151"/>
      <c r="W923" s="67">
        <v>16</v>
      </c>
    </row>
    <row r="924" spans="1:23" ht="15.6" x14ac:dyDescent="0.3">
      <c r="A924" s="35"/>
      <c r="B924" s="35"/>
    </row>
    <row r="925" spans="1:23" ht="15.6" x14ac:dyDescent="0.3">
      <c r="A925" s="35"/>
      <c r="B925" s="35"/>
    </row>
    <row r="926" spans="1:23" x14ac:dyDescent="0.3">
      <c r="A926" s="31" t="s">
        <v>14671</v>
      </c>
      <c r="B926" s="31" t="s">
        <v>10</v>
      </c>
    </row>
    <row r="927" spans="1:23" x14ac:dyDescent="0.3">
      <c r="A927" s="16" t="s">
        <v>36</v>
      </c>
      <c r="B927" s="27">
        <v>14</v>
      </c>
    </row>
    <row r="928" spans="1:23" x14ac:dyDescent="0.3">
      <c r="A928" s="16" t="s">
        <v>38</v>
      </c>
      <c r="B928" s="27">
        <v>8</v>
      </c>
    </row>
    <row r="929" spans="1:2" x14ac:dyDescent="0.3">
      <c r="A929" s="31" t="s">
        <v>3</v>
      </c>
      <c r="B929" s="31">
        <f>SUM(B927:B928)</f>
        <v>22</v>
      </c>
    </row>
    <row r="959" spans="1:23" ht="15" thickBot="1" x14ac:dyDescent="0.35"/>
    <row r="960" spans="1:23" ht="78" customHeight="1" thickBot="1" x14ac:dyDescent="0.35">
      <c r="A960" s="150" t="s">
        <v>16903</v>
      </c>
      <c r="B960" s="158"/>
      <c r="C960" s="151"/>
      <c r="W960" s="67">
        <v>17</v>
      </c>
    </row>
    <row r="961" spans="1:10" ht="15.6" x14ac:dyDescent="0.3">
      <c r="A961" s="35"/>
      <c r="B961" s="35"/>
      <c r="C961" s="35"/>
      <c r="D961" s="35"/>
    </row>
    <row r="962" spans="1:10" ht="31.2" x14ac:dyDescent="0.3">
      <c r="A962" s="94" t="s">
        <v>14690</v>
      </c>
      <c r="B962" s="94" t="s">
        <v>14691</v>
      </c>
      <c r="C962" s="94" t="s">
        <v>16819</v>
      </c>
      <c r="D962" s="94" t="s">
        <v>16807</v>
      </c>
      <c r="E962" s="36" t="s">
        <v>3</v>
      </c>
      <c r="J962" s="44"/>
    </row>
    <row r="963" spans="1:10" ht="15.6" x14ac:dyDescent="0.3">
      <c r="A963" s="27" t="s">
        <v>16812</v>
      </c>
      <c r="B963" s="123">
        <v>3</v>
      </c>
      <c r="C963" s="123">
        <v>2</v>
      </c>
      <c r="D963" s="123"/>
      <c r="E963" s="123">
        <f t="shared" ref="E963:E968" si="15">SUM(B963:D963)</f>
        <v>5</v>
      </c>
      <c r="J963" s="45"/>
    </row>
    <row r="964" spans="1:10" ht="15.6" x14ac:dyDescent="0.3">
      <c r="A964" s="27" t="s">
        <v>16899</v>
      </c>
      <c r="B964" s="123"/>
      <c r="C964" s="123"/>
      <c r="D964" s="123">
        <v>1</v>
      </c>
      <c r="E964" s="123">
        <f t="shared" si="15"/>
        <v>1</v>
      </c>
      <c r="J964" s="45"/>
    </row>
    <row r="965" spans="1:10" ht="15.6" x14ac:dyDescent="0.3">
      <c r="A965" s="27" t="s">
        <v>16900</v>
      </c>
      <c r="B965" s="123"/>
      <c r="C965" s="123"/>
      <c r="D965" s="123">
        <v>1</v>
      </c>
      <c r="E965" s="123">
        <f t="shared" si="15"/>
        <v>1</v>
      </c>
      <c r="J965" s="45"/>
    </row>
    <row r="966" spans="1:10" ht="15.6" x14ac:dyDescent="0.3">
      <c r="A966" s="27" t="s">
        <v>16824</v>
      </c>
      <c r="B966" s="123">
        <v>2</v>
      </c>
      <c r="C966" s="123"/>
      <c r="D966" s="123">
        <v>1</v>
      </c>
      <c r="E966" s="123">
        <f t="shared" si="15"/>
        <v>3</v>
      </c>
      <c r="J966" s="45"/>
    </row>
    <row r="967" spans="1:10" ht="15.6" x14ac:dyDescent="0.3">
      <c r="A967" s="27" t="s">
        <v>16831</v>
      </c>
      <c r="B967" s="123">
        <v>10</v>
      </c>
      <c r="C967" s="123">
        <v>1</v>
      </c>
      <c r="D967" s="123"/>
      <c r="E967" s="123">
        <f t="shared" si="15"/>
        <v>11</v>
      </c>
      <c r="J967" s="45"/>
    </row>
    <row r="968" spans="1:10" ht="15.6" x14ac:dyDescent="0.3">
      <c r="A968" s="27" t="s">
        <v>16857</v>
      </c>
      <c r="B968" s="123">
        <v>1</v>
      </c>
      <c r="C968" s="123"/>
      <c r="D968" s="123"/>
      <c r="E968" s="123">
        <f t="shared" si="15"/>
        <v>1</v>
      </c>
      <c r="J968" s="45"/>
    </row>
    <row r="969" spans="1:10" ht="15.6" x14ac:dyDescent="0.3">
      <c r="A969" s="31" t="s">
        <v>3</v>
      </c>
      <c r="B969" s="31">
        <f>SUM(B963:B968)</f>
        <v>16</v>
      </c>
      <c r="C969" s="31">
        <f>SUM(C963:C968)</f>
        <v>3</v>
      </c>
      <c r="D969" s="31">
        <f>SUM(D963:D968)</f>
        <v>3</v>
      </c>
      <c r="E969" s="31">
        <f>SUM(E963:E968)</f>
        <v>22</v>
      </c>
      <c r="J969" s="46"/>
    </row>
    <row r="997" spans="1:23" ht="85.65" customHeight="1" x14ac:dyDescent="0.3">
      <c r="A997" s="152" t="s">
        <v>16904</v>
      </c>
      <c r="B997" s="153"/>
      <c r="C997" s="154"/>
      <c r="W997" s="67">
        <v>18</v>
      </c>
    </row>
    <row r="998" spans="1:23" ht="15.6" x14ac:dyDescent="0.3">
      <c r="A998" s="35"/>
      <c r="B998" s="35"/>
      <c r="C998" s="33"/>
    </row>
    <row r="999" spans="1:23" x14ac:dyDescent="0.3">
      <c r="A999" s="31" t="s">
        <v>14692</v>
      </c>
      <c r="B999" s="31" t="s">
        <v>16833</v>
      </c>
      <c r="C999" s="31" t="s">
        <v>16873</v>
      </c>
    </row>
    <row r="1000" spans="1:23" x14ac:dyDescent="0.3">
      <c r="A1000" s="122" t="s">
        <v>12</v>
      </c>
      <c r="B1000" s="88">
        <v>30</v>
      </c>
      <c r="C1000" s="88">
        <v>22</v>
      </c>
    </row>
    <row r="1001" spans="1:23" ht="15" x14ac:dyDescent="0.3">
      <c r="A1001" s="122" t="s">
        <v>4</v>
      </c>
      <c r="B1001" s="88">
        <v>20</v>
      </c>
      <c r="C1001" s="88"/>
      <c r="D1001" s="147"/>
      <c r="E1001" s="61"/>
    </row>
    <row r="1002" spans="1:23" ht="15" x14ac:dyDescent="0.3">
      <c r="A1002" s="122" t="s">
        <v>13</v>
      </c>
      <c r="B1002" s="88">
        <v>27</v>
      </c>
      <c r="C1002" s="88"/>
      <c r="D1002" s="147"/>
      <c r="E1002" s="61"/>
    </row>
    <row r="1003" spans="1:23" ht="15" x14ac:dyDescent="0.3">
      <c r="A1003" s="122" t="s">
        <v>14</v>
      </c>
      <c r="B1003" s="88">
        <v>26</v>
      </c>
      <c r="C1003" s="88"/>
      <c r="D1003" s="147"/>
      <c r="E1003" s="61"/>
    </row>
    <row r="1004" spans="1:23" ht="15" x14ac:dyDescent="0.3">
      <c r="A1004" s="122" t="s">
        <v>15</v>
      </c>
      <c r="B1004" s="88">
        <v>25</v>
      </c>
      <c r="C1004" s="88"/>
      <c r="D1004" s="147"/>
      <c r="E1004" s="61"/>
    </row>
    <row r="1005" spans="1:23" ht="15" x14ac:dyDescent="0.3">
      <c r="A1005" s="122" t="s">
        <v>16</v>
      </c>
      <c r="B1005" s="88">
        <v>35</v>
      </c>
      <c r="C1005" s="88"/>
      <c r="D1005" s="147"/>
      <c r="E1005" s="61"/>
    </row>
    <row r="1006" spans="1:23" ht="15" x14ac:dyDescent="0.3">
      <c r="A1006" s="122" t="s">
        <v>5</v>
      </c>
      <c r="B1006" s="88">
        <v>22</v>
      </c>
      <c r="C1006" s="88"/>
      <c r="D1006" s="147"/>
      <c r="E1006" s="61"/>
    </row>
    <row r="1007" spans="1:23" ht="15" x14ac:dyDescent="0.3">
      <c r="A1007" s="122" t="s">
        <v>6</v>
      </c>
      <c r="B1007" s="88">
        <v>34</v>
      </c>
      <c r="C1007" s="88"/>
      <c r="D1007" s="147"/>
      <c r="E1007" s="61"/>
    </row>
    <row r="1008" spans="1:23" ht="15" x14ac:dyDescent="0.3">
      <c r="A1008" s="122" t="s">
        <v>17</v>
      </c>
      <c r="B1008" s="88">
        <v>32</v>
      </c>
      <c r="C1008" s="88"/>
      <c r="D1008" s="147"/>
      <c r="E1008" s="61"/>
    </row>
    <row r="1009" spans="1:5" ht="15" x14ac:dyDescent="0.3">
      <c r="A1009" s="122" t="s">
        <v>7</v>
      </c>
      <c r="B1009" s="88">
        <v>28</v>
      </c>
      <c r="C1009" s="88"/>
      <c r="D1009" s="147"/>
      <c r="E1009" s="61"/>
    </row>
    <row r="1010" spans="1:5" ht="15" x14ac:dyDescent="0.3">
      <c r="A1010" s="122" t="s">
        <v>8</v>
      </c>
      <c r="B1010" s="88">
        <v>28</v>
      </c>
      <c r="C1010" s="88"/>
      <c r="D1010" s="147"/>
      <c r="E1010" s="61"/>
    </row>
    <row r="1011" spans="1:5" ht="15" x14ac:dyDescent="0.3">
      <c r="A1011" s="122" t="s">
        <v>9</v>
      </c>
      <c r="B1011" s="88">
        <v>24</v>
      </c>
      <c r="C1011" s="88"/>
      <c r="D1011" s="147"/>
      <c r="E1011" s="61"/>
    </row>
    <row r="1012" spans="1:5" ht="15" x14ac:dyDescent="0.3">
      <c r="A1012" s="31" t="s">
        <v>10</v>
      </c>
      <c r="B1012" s="31">
        <f>SUM(B1000:B1011)</f>
        <v>331</v>
      </c>
      <c r="C1012" s="31">
        <f>SUM(C1000:C1011)</f>
        <v>22</v>
      </c>
      <c r="D1012" s="147"/>
      <c r="E1012" s="61"/>
    </row>
    <row r="1013" spans="1:5" ht="15.6" x14ac:dyDescent="0.3">
      <c r="A1013" s="35"/>
      <c r="B1013" s="35"/>
      <c r="C1013" s="33"/>
      <c r="D1013" s="33"/>
      <c r="E1013" s="33"/>
    </row>
  </sheetData>
  <mergeCells count="36">
    <mergeCell ref="W783:W785"/>
    <mergeCell ref="A886:F886"/>
    <mergeCell ref="W435:W436"/>
    <mergeCell ref="W507:W508"/>
    <mergeCell ref="W542:W543"/>
    <mergeCell ref="W578:W579"/>
    <mergeCell ref="W609:W610"/>
    <mergeCell ref="A678:I678"/>
    <mergeCell ref="A853:E853"/>
    <mergeCell ref="A646:H646"/>
    <mergeCell ref="A3:B3"/>
    <mergeCell ref="A93:B93"/>
    <mergeCell ref="A34:B34"/>
    <mergeCell ref="A62:B62"/>
    <mergeCell ref="A307:B307"/>
    <mergeCell ref="A160:E160"/>
    <mergeCell ref="A198:E198"/>
    <mergeCell ref="A236:E236"/>
    <mergeCell ref="A273:B273"/>
    <mergeCell ref="A123:D123"/>
    <mergeCell ref="A342:B342"/>
    <mergeCell ref="A374:B374"/>
    <mergeCell ref="A609:C609"/>
    <mergeCell ref="A403:C403"/>
    <mergeCell ref="A435:B436"/>
    <mergeCell ref="A471:B471"/>
    <mergeCell ref="A542:F542"/>
    <mergeCell ref="A578:F578"/>
    <mergeCell ref="A507:E507"/>
    <mergeCell ref="A923:B923"/>
    <mergeCell ref="A997:C997"/>
    <mergeCell ref="A713:I713"/>
    <mergeCell ref="A784:C784"/>
    <mergeCell ref="A817:E817"/>
    <mergeCell ref="A960:C960"/>
    <mergeCell ref="A748:H748"/>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2147" sqref="B2147"/>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x14ac:dyDescent="0.3">
      <c r="A2234" s="4" t="s">
        <v>48</v>
      </c>
      <c r="B2234" t="s">
        <v>15181</v>
      </c>
      <c r="C2234" s="4" t="s">
        <v>61</v>
      </c>
      <c r="D2234" t="s">
        <v>2695</v>
      </c>
      <c r="E2234" s="57" t="str">
        <f t="shared" si="34"/>
        <v>Otros trastornos mentales debidos a lesion y disfuncion cerebral, o a enfermedad somática</v>
      </c>
    </row>
    <row r="2235" spans="1:5" x14ac:dyDescent="0.3">
      <c r="A2235" s="4" t="s">
        <v>48</v>
      </c>
      <c r="B2235" t="s">
        <v>15181</v>
      </c>
      <c r="C2235" s="4" t="s">
        <v>78</v>
      </c>
      <c r="D2235" t="s">
        <v>2696</v>
      </c>
      <c r="E2235" s="57" t="str">
        <f t="shared" si="34"/>
        <v>Otros trastornos mentales debidos a lesion y disfuncion cerebral, o a enfermedad somática</v>
      </c>
    </row>
    <row r="2236" spans="1:5" x14ac:dyDescent="0.3">
      <c r="A2236" s="4" t="s">
        <v>48</v>
      </c>
      <c r="B2236" t="s">
        <v>15181</v>
      </c>
      <c r="C2236" s="4" t="s">
        <v>80</v>
      </c>
      <c r="D2236" t="s">
        <v>2697</v>
      </c>
      <c r="E2236" s="57" t="str">
        <f t="shared" si="34"/>
        <v>Otros trastornos mentales debidos a lesion y disfuncion cerebral, o a enfermedad somática</v>
      </c>
    </row>
    <row r="2237" spans="1:5" x14ac:dyDescent="0.3">
      <c r="A2237" s="4" t="s">
        <v>48</v>
      </c>
      <c r="B2237" t="s">
        <v>15181</v>
      </c>
      <c r="C2237" s="4" t="s">
        <v>82</v>
      </c>
      <c r="D2237" t="s">
        <v>2698</v>
      </c>
      <c r="E2237" s="57" t="str">
        <f t="shared" si="34"/>
        <v>Otros trastornos mentales debidos a lesion y disfuncion cerebral, o a enfermedad somática</v>
      </c>
    </row>
    <row r="2238" spans="1:5" x14ac:dyDescent="0.3">
      <c r="A2238" s="4" t="s">
        <v>48</v>
      </c>
      <c r="B2238" t="s">
        <v>15181</v>
      </c>
      <c r="C2238" s="4" t="s">
        <v>106</v>
      </c>
      <c r="D2238" t="s">
        <v>2699</v>
      </c>
      <c r="E2238" s="57" t="str">
        <f t="shared" si="34"/>
        <v>Otros trastornos mentales debidos a lesion y disfuncion cerebral, o a enfermedad somática</v>
      </c>
    </row>
    <row r="2239" spans="1:5" x14ac:dyDescent="0.3">
      <c r="A2239" s="4" t="s">
        <v>48</v>
      </c>
      <c r="B2239" t="s">
        <v>15181</v>
      </c>
      <c r="C2239" s="4" t="s">
        <v>108</v>
      </c>
      <c r="D2239" t="s">
        <v>2700</v>
      </c>
      <c r="E2239" s="57" t="str">
        <f t="shared" si="34"/>
        <v>Otros trastornos mentales debidos a lesion y disfuncion cerebral, o a enfermedad somática</v>
      </c>
    </row>
    <row r="2240" spans="1:5" x14ac:dyDescent="0.3">
      <c r="A2240" s="4" t="s">
        <v>48</v>
      </c>
      <c r="B2240" t="s">
        <v>15181</v>
      </c>
      <c r="C2240" s="4" t="s">
        <v>110</v>
      </c>
      <c r="D2240" t="s">
        <v>2701</v>
      </c>
      <c r="E2240" s="57" t="str">
        <f t="shared" si="34"/>
        <v>Otros trastornos mentales debidos a lesion y disfuncion cerebral, o a enfermedad somática</v>
      </c>
    </row>
    <row r="2241" spans="1:5" x14ac:dyDescent="0.3">
      <c r="A2241" s="4" t="s">
        <v>48</v>
      </c>
      <c r="B2241" t="s">
        <v>15181</v>
      </c>
      <c r="C2241" s="4" t="s">
        <v>90</v>
      </c>
      <c r="D2241" t="s">
        <v>2702</v>
      </c>
      <c r="E2241" s="57" t="str">
        <f t="shared" si="34"/>
        <v>Otros trastornos mentales debidos a lesion y disfuncion cerebral, o a enfermedad somática</v>
      </c>
    </row>
    <row r="2242" spans="1:5"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06"/>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2026-02-16T14:57:00Z</dcterms:modified>
</cp:coreProperties>
</file>