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E:\hvlh3\BASE DE DATOS EXCEL POR AÑOS\SALA SITUACIONAL 2011- 2025\SALA SITUACIONAL 2025\Octubre\"/>
    </mc:Choice>
  </mc:AlternateContent>
  <xr:revisionPtr revIDLastSave="0" documentId="13_ncr:1_{D722AA57-4E5E-4DB6-B55D-B553C4F9B469}"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2025'!$A$819:$C$823</definedName>
    <definedName name="AL_MENU_PRINCIPAL">'MENU SALA SITUACIONAL'!$A$1</definedName>
    <definedName name="_xlnm.Print_Area" localSheetId="0">'Sala Situacional 2025'!$K$3:$V$1030</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2025'!$A$817</definedName>
    <definedName name="Emergencia">'Sala Situacional 2025'!$A$436</definedName>
    <definedName name="Gráfico_01">'Sala Situacional 2025'!$K$3</definedName>
    <definedName name="Grafico_02">'Sala Situacional 2025'!$K$35</definedName>
    <definedName name="Grafico_03">'Sala Situacional 2025'!$K$63</definedName>
    <definedName name="Gráfico_04">'Sala Situacional 2025'!$K$94</definedName>
    <definedName name="Gráfico_05">'Sala Situacional 2025'!$K$124</definedName>
    <definedName name="Gráfico_06">'Sala Situacional 2025'!$K$161</definedName>
    <definedName name="Gráfico_07">'Sala Situacional 2025'!$K$199</definedName>
    <definedName name="Gráfico_08">'Sala Situacional 2025'!$K$237</definedName>
    <definedName name="Gráfico_09">'Sala Situacional 2025'!$K$274</definedName>
    <definedName name="Gráfico_10">'Sala Situacional 2025'!$K$308</definedName>
    <definedName name="Gráfico_11">'Sala Situacional 2025'!$K$343</definedName>
    <definedName name="Gráfico_12">'Sala Situacional 2025'!$K$375</definedName>
    <definedName name="Gráfico_13">'Sala Situacional 2025'!$K$404</definedName>
    <definedName name="Gráfico_14">'Sala Situacional 2025'!$K$436</definedName>
    <definedName name="Gráfico_15">'Sala Situacional 2025'!$K$472</definedName>
    <definedName name="Gráfico_16">'Sala Situacional 2025'!$K$508</definedName>
    <definedName name="Gráfico_17">'Sala Situacional 2025'!$K$543</definedName>
    <definedName name="Gráfico_18">'Sala Situacional 2025'!$K$579</definedName>
    <definedName name="Gráfico_19">'Sala Situacional 2025'!$K$610</definedName>
    <definedName name="Gráfico_20">'Sala Situacional 2025'!$K$647</definedName>
    <definedName name="Gráfico_21">'Sala Situacional 2025'!$K$679</definedName>
    <definedName name="Gráfico_22">'Sala Situacional 2025'!$K$714</definedName>
    <definedName name="Gráfico_23">'Sala Situacional 2025'!$K$749</definedName>
    <definedName name="Gráfico_24">'Sala Situacional 2025'!$K$784</definedName>
    <definedName name="Gráfico_25">'Sala Situacional 2025'!$K$817</definedName>
    <definedName name="Gráfico_26">'Sala Situacional 2025'!$K$853</definedName>
    <definedName name="Gráfico_27">'Sala Situacional 2025'!$K$886</definedName>
    <definedName name="Gráfico_28">'Sala Situacional 2025'!$K$920</definedName>
    <definedName name="Gráfico_29">'Sala Situacional 2025'!$K$957</definedName>
    <definedName name="Gráfico_30">'Sala Situacional 2025'!$K$991</definedName>
    <definedName name="Gráfico_31">'Sala Situacional 2025'!$I$1024</definedName>
    <definedName name="HOSPITALIZACION">'Sala Situacional 2025'!$A$647</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58" i="5" l="1"/>
  <c r="D859" i="5"/>
  <c r="D860" i="5"/>
  <c r="D516" i="5" l="1"/>
  <c r="D517" i="5"/>
  <c r="C862" i="5" l="1"/>
  <c r="B862" i="5"/>
  <c r="E652" i="5" l="1"/>
  <c r="E653" i="5"/>
  <c r="E654" i="5"/>
  <c r="E655" i="5"/>
  <c r="D656" i="5"/>
  <c r="B656" i="5"/>
  <c r="C656" i="5"/>
  <c r="J687" i="5" l="1"/>
  <c r="J655" i="5"/>
  <c r="B753" i="5" l="1"/>
  <c r="E752" i="5"/>
  <c r="E718" i="5"/>
  <c r="E719" i="5"/>
  <c r="E720" i="5"/>
  <c r="E721" i="5"/>
  <c r="E722" i="5"/>
  <c r="E717" i="5"/>
  <c r="E683" i="5"/>
  <c r="E684" i="5"/>
  <c r="E685" i="5"/>
  <c r="E686" i="5"/>
  <c r="E687" i="5"/>
  <c r="E682" i="5"/>
  <c r="E651" i="5"/>
  <c r="E650" i="5"/>
  <c r="E753" i="5" l="1"/>
  <c r="E962" i="5"/>
  <c r="C753" i="5" l="1"/>
  <c r="D753" i="5"/>
  <c r="J752" i="5"/>
  <c r="E656" i="5" l="1"/>
  <c r="E961" i="5"/>
  <c r="D891" i="5"/>
  <c r="B826" i="5"/>
  <c r="C826" i="5"/>
  <c r="D856" i="5" l="1"/>
  <c r="D688" i="5" l="1"/>
  <c r="E723" i="5" l="1"/>
  <c r="B688" i="5" l="1"/>
  <c r="C688" i="5"/>
  <c r="E688" i="5" l="1"/>
  <c r="J684" i="5" l="1"/>
  <c r="J685" i="5"/>
  <c r="J686" i="5"/>
  <c r="D892" i="5" l="1"/>
  <c r="J683" i="5" l="1"/>
  <c r="J650" i="5"/>
  <c r="D857" i="5" l="1"/>
  <c r="D861" i="5"/>
  <c r="D512" i="5" l="1"/>
  <c r="D513" i="5"/>
  <c r="D514" i="5"/>
  <c r="D515" i="5"/>
  <c r="D240" i="5" l="1"/>
  <c r="D241" i="5"/>
  <c r="D242" i="5"/>
  <c r="D164" i="5"/>
  <c r="D165" i="5"/>
  <c r="D166" i="5"/>
  <c r="B43" i="5"/>
  <c r="B71" i="5" l="1"/>
  <c r="D821" i="5" l="1"/>
  <c r="D822" i="5"/>
  <c r="D823" i="5"/>
  <c r="D824" i="5"/>
  <c r="D825" i="5"/>
  <c r="D820" i="5"/>
  <c r="D826" i="5" l="1"/>
  <c r="B283" i="5" l="1"/>
  <c r="D862" i="5" l="1"/>
  <c r="J718" i="5" l="1"/>
  <c r="J719" i="5"/>
  <c r="J720" i="5"/>
  <c r="J721" i="5"/>
  <c r="J717" i="5"/>
  <c r="B723" i="5"/>
  <c r="J722" i="5"/>
  <c r="B518" i="5" l="1"/>
  <c r="C518" i="5"/>
  <c r="H825" i="5" l="1"/>
  <c r="J682" i="5" l="1"/>
  <c r="J651" i="5"/>
  <c r="J652" i="5"/>
  <c r="J653" i="5"/>
  <c r="J654" i="5"/>
  <c r="H821" i="5" l="1"/>
  <c r="H822" i="5"/>
  <c r="H823" i="5"/>
  <c r="H824" i="5"/>
  <c r="H820" i="5"/>
  <c r="B893" i="5" l="1"/>
  <c r="C893" i="5"/>
  <c r="B317" i="5" l="1"/>
  <c r="B103" i="5" l="1"/>
  <c r="D723" i="5" l="1"/>
  <c r="C723" i="5" l="1"/>
  <c r="C963" i="5" l="1"/>
  <c r="B963" i="5"/>
  <c r="I821" i="5" l="1"/>
  <c r="I822" i="5"/>
  <c r="I823" i="5"/>
  <c r="I824" i="5"/>
  <c r="C441" i="5" l="1"/>
  <c r="C442" i="5"/>
  <c r="C443" i="5"/>
  <c r="C444" i="5"/>
  <c r="C440" i="5"/>
  <c r="E960" i="5"/>
  <c r="D963" i="5"/>
  <c r="E963" i="5" l="1"/>
  <c r="B243" i="5" l="1"/>
  <c r="C243" i="5"/>
  <c r="B481"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06" i="5"/>
  <c r="B1006" i="5"/>
  <c r="B926" i="5"/>
  <c r="D890" i="5"/>
  <c r="D893" i="5" s="1"/>
  <c r="I825" i="5"/>
  <c r="I820" i="5"/>
  <c r="C799" i="5"/>
  <c r="B799" i="5"/>
  <c r="C625" i="5"/>
  <c r="B625" i="5"/>
  <c r="C584" i="5"/>
  <c r="B584" i="5"/>
  <c r="D583" i="5"/>
  <c r="D582" i="5"/>
  <c r="B549" i="5"/>
  <c r="C480" i="5"/>
  <c r="C479" i="5"/>
  <c r="C478" i="5"/>
  <c r="C477" i="5"/>
  <c r="C476" i="5"/>
  <c r="C475" i="5"/>
  <c r="B446" i="5"/>
  <c r="C419" i="5"/>
  <c r="B419" i="5"/>
  <c r="B383" i="5"/>
  <c r="C381" i="5"/>
  <c r="C380" i="5"/>
  <c r="C379" i="5"/>
  <c r="C378" i="5"/>
  <c r="C377" i="5"/>
  <c r="B351" i="5"/>
  <c r="C349" i="5"/>
  <c r="C348" i="5"/>
  <c r="C347" i="5"/>
  <c r="C346" i="5"/>
  <c r="C345" i="5"/>
  <c r="C316" i="5"/>
  <c r="C315" i="5"/>
  <c r="C314" i="5"/>
  <c r="C313" i="5"/>
  <c r="C312" i="5"/>
  <c r="C311" i="5"/>
  <c r="C281" i="5"/>
  <c r="C280" i="5"/>
  <c r="C279" i="5"/>
  <c r="C278" i="5"/>
  <c r="C277" i="5"/>
  <c r="C204" i="5"/>
  <c r="B204" i="5"/>
  <c r="D203" i="5"/>
  <c r="D202" i="5"/>
  <c r="D201" i="5"/>
  <c r="C167" i="5"/>
  <c r="B167" i="5"/>
  <c r="C129" i="5"/>
  <c r="B129" i="5"/>
  <c r="D128" i="5"/>
  <c r="D127" i="5"/>
  <c r="D126" i="5"/>
  <c r="B8" i="5"/>
  <c r="D243" i="5" l="1"/>
  <c r="D584" i="5"/>
  <c r="D129" i="5"/>
  <c r="D518" i="5"/>
  <c r="D204" i="5"/>
  <c r="D167" i="5"/>
</calcChain>
</file>

<file path=xl/sharedStrings.xml><?xml version="1.0" encoding="utf-8"?>
<sst xmlns="http://schemas.openxmlformats.org/spreadsheetml/2006/main" count="53246" uniqueCount="16896">
  <si>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</si>
  <si>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</si>
  <si>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</si>
  <si>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</si>
  <si>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</si>
  <si>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</si>
  <si>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</si>
  <si>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</si>
  <si>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</si>
  <si>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</si>
  <si>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</si>
  <si>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</si>
  <si>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</si>
  <si>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</si>
  <si>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</si>
  <si>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</si>
  <si>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</si>
  <si>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</si>
  <si>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</si>
  <si>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</si>
  <si>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</si>
  <si>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</si>
  <si>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</si>
  <si>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</si>
  <si>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</si>
  <si>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</si>
  <si>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</si>
  <si>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</si>
  <si>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</si>
  <si>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</si>
  <si>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</si>
  <si>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</si>
  <si>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</si>
  <si>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</si>
  <si>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</si>
  <si>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</si>
  <si>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</si>
  <si>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</si>
  <si>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</si>
  <si>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</si>
  <si>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</si>
  <si>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</si>
  <si>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</si>
  <si>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</si>
  <si>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</si>
  <si>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</si>
  <si>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</si>
  <si>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</si>
  <si>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</si>
  <si>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</si>
  <si>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</si>
  <si>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</si>
  <si>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</si>
  <si>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</si>
  <si>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</si>
  <si>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</si>
  <si>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</si>
  <si>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</si>
  <si>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</si>
  <si>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</si>
  <si>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</si>
  <si>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</si>
  <si>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</si>
  <si>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</si>
  <si>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</si>
  <si>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</si>
  <si>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</si>
  <si>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</si>
  <si>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</si>
  <si>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</si>
  <si>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</si>
  <si>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</si>
  <si>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</si>
  <si>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</si>
  <si>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</si>
  <si>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</si>
  <si>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</si>
  <si>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</si>
  <si>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</si>
  <si>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</si>
  <si>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</si>
  <si>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</si>
  <si>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</si>
  <si>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</si>
  <si>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</si>
  <si>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</si>
  <si>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</si>
  <si>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</si>
  <si>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</si>
  <si>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</si>
  <si>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</si>
  <si>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</si>
  <si>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</si>
  <si>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</si>
  <si>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</si>
  <si>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</si>
  <si>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</si>
  <si>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</si>
  <si>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</si>
  <si>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</si>
  <si>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</si>
  <si>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</si>
  <si>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</si>
  <si>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</si>
  <si>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</si>
  <si>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</si>
  <si>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</si>
  <si>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</si>
  <si>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</si>
  <si>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</si>
  <si>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</si>
  <si>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</si>
  <si>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</si>
  <si>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</si>
  <si>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</si>
  <si>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</si>
  <si>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</si>
  <si>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</si>
  <si>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</si>
  <si>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</si>
  <si>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</si>
  <si>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</si>
  <si>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</si>
  <si>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</si>
  <si>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</si>
  <si>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</si>
  <si>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</si>
  <si>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</si>
  <si>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</si>
  <si>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</si>
  <si>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</si>
  <si>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</si>
  <si>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</si>
  <si>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</si>
  <si>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</si>
  <si>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</si>
  <si>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</si>
  <si>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</si>
  <si>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</si>
  <si>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</si>
  <si>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</si>
  <si>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</si>
  <si>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</si>
  <si>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</si>
  <si>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</si>
  <si>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</si>
  <si>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</si>
  <si>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</si>
  <si>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</si>
  <si>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</si>
  <si>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</si>
  <si>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</si>
  <si>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</si>
  <si>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</si>
  <si>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</si>
  <si>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</si>
  <si>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</si>
  <si>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</si>
  <si>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</si>
  <si>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</si>
  <si>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</si>
  <si>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</si>
  <si>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</si>
  <si>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</si>
  <si>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</si>
  <si>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</si>
  <si>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</si>
  <si>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</si>
  <si>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</si>
  <si>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</si>
  <si>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</si>
  <si>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</si>
  <si>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</si>
  <si>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</si>
  <si>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</si>
  <si>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</si>
  <si>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</si>
  <si>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</si>
  <si>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</si>
  <si>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</si>
  <si>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</si>
  <si>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</si>
  <si>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</si>
  <si>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</si>
  <si>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</si>
  <si>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</si>
  <si>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</si>
  <si>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</si>
  <si>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</si>
  <si>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</si>
  <si>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</si>
  <si>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</si>
  <si>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</si>
  <si>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</si>
  <si>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</si>
  <si>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</si>
  <si>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</si>
  <si>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</si>
  <si>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</si>
  <si>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</si>
  <si>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</si>
  <si>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</si>
  <si>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</si>
  <si>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</si>
  <si>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</si>
  <si>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</si>
  <si>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</si>
  <si>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</si>
  <si>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</si>
  <si>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</si>
  <si>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</si>
  <si>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</si>
  <si>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</si>
  <si>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</si>
  <si>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</si>
  <si>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</si>
  <si>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</si>
  <si>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</si>
  <si>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</si>
  <si>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</si>
  <si>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</si>
  <si>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</si>
  <si>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</si>
  <si>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</si>
  <si>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</si>
  <si>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</si>
  <si>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</si>
  <si>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</si>
  <si>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</si>
  <si>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</si>
  <si>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</si>
  <si>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</si>
  <si>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</si>
  <si>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</si>
  <si>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</si>
  <si>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</si>
  <si>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</si>
  <si>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</si>
  <si>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</si>
  <si>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</si>
  <si>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</si>
  <si>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</si>
  <si>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</si>
  <si>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</si>
  <si>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</si>
  <si>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</si>
  <si>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</si>
  <si>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</si>
  <si>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</si>
  <si>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</si>
  <si>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</si>
  <si>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</si>
  <si>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</si>
  <si>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</si>
  <si>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</si>
  <si>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</si>
  <si>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</si>
  <si>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</si>
  <si>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</si>
  <si>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</si>
  <si>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</si>
  <si>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</si>
  <si>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</si>
  <si>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</si>
  <si>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</si>
  <si>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</si>
  <si>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</si>
  <si>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</si>
  <si>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</si>
  <si>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</si>
  <si>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</si>
  <si>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</si>
  <si>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</si>
  <si>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</si>
  <si>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</si>
  <si>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</si>
  <si>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</si>
  <si>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</si>
  <si>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</si>
  <si>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</si>
  <si>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</si>
  <si>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</si>
  <si>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</si>
  <si>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</si>
  <si>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</si>
  <si>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</si>
  <si>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</si>
  <si>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</si>
  <si>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</si>
  <si>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</si>
  <si>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</si>
  <si>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</si>
  <si>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</si>
  <si>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</si>
  <si>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</si>
  <si>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</si>
  <si>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</si>
  <si>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</si>
  <si>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</si>
  <si>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</si>
  <si>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</si>
  <si>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</si>
  <si>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</si>
  <si>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</si>
  <si>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</si>
  <si>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</si>
  <si>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</si>
  <si>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</si>
  <si>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</si>
  <si>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</si>
  <si>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</si>
  <si>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</si>
  <si>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</si>
  <si>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</si>
  <si>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</si>
  <si>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</si>
  <si>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</si>
  <si>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</si>
  <si>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</si>
  <si>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</si>
  <si>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</si>
  <si>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</si>
  <si>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</si>
  <si>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</si>
  <si>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</si>
  <si>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</si>
  <si>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</si>
  <si>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</si>
  <si>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</si>
  <si>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</si>
  <si>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</si>
  <si>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</si>
  <si>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</si>
  <si>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</si>
  <si>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</si>
  <si>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</si>
  <si>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</si>
  <si>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</si>
  <si>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</si>
  <si>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</si>
  <si>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</si>
  <si>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</si>
  <si>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</si>
  <si>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</si>
  <si>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</si>
  <si>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</si>
  <si>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</si>
  <si>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</si>
  <si>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</si>
  <si>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</si>
  <si>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</si>
  <si>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</si>
  <si>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</si>
  <si>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</si>
  <si>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</si>
  <si>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</si>
  <si>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</si>
  <si>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</si>
  <si>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</si>
  <si>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</si>
  <si>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</si>
  <si>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</si>
  <si>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</si>
  <si>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</si>
  <si>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</si>
  <si>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</si>
  <si>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</si>
  <si>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</si>
  <si>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</si>
  <si>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</si>
  <si>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</si>
  <si>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</si>
  <si>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</si>
  <si>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</si>
  <si>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</si>
  <si>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</si>
  <si>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</si>
  <si>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</si>
  <si>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</si>
  <si>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</si>
  <si>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</si>
  <si>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</si>
  <si>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</si>
  <si>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</si>
  <si>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</si>
  <si>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</si>
  <si>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</si>
  <si>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</si>
  <si>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</si>
  <si>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</si>
  <si>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</si>
  <si>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</si>
  <si>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</si>
  <si>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</si>
  <si>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</si>
  <si>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</si>
  <si>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</si>
  <si>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</si>
  <si>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</si>
  <si>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</si>
  <si>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</si>
  <si>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</si>
  <si>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</si>
  <si>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</si>
  <si>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</si>
  <si>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</si>
  <si>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</si>
  <si>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</si>
  <si>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</si>
  <si>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</si>
  <si>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</si>
  <si>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</si>
  <si>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</si>
  <si>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</si>
  <si>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</si>
  <si>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</si>
  <si>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</si>
  <si>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</si>
  <si>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</si>
  <si>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</si>
  <si>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</si>
  <si>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</si>
  <si>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</si>
  <si>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</si>
  <si>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</si>
  <si>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</si>
  <si>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</si>
  <si>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</si>
  <si>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</si>
  <si>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</si>
  <si>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</si>
  <si>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</si>
  <si>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</si>
  <si>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</si>
  <si>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</si>
  <si>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</si>
  <si>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</si>
  <si>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</si>
  <si>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</si>
  <si>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</si>
  <si>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</si>
  <si>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</si>
  <si>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</si>
  <si>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</si>
  <si>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</si>
  <si>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</si>
  <si>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</si>
  <si>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</si>
  <si>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</si>
  <si>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</si>
  <si>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</si>
  <si>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</si>
  <si>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</si>
  <si>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</si>
  <si>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</si>
  <si>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</si>
  <si>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</si>
  <si>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</si>
  <si>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</si>
  <si>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</si>
  <si>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</si>
  <si>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</si>
  <si>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</si>
  <si>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</si>
  <si>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</si>
  <si>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</si>
  <si>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</si>
  <si>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</si>
  <si>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</si>
  <si>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</si>
  <si>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</si>
  <si>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</si>
  <si>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</si>
  <si>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</si>
  <si>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</si>
  <si>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</si>
  <si>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</si>
  <si>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</si>
  <si>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</si>
  <si>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</si>
  <si>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</si>
  <si>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</si>
  <si>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</si>
  <si>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</si>
  <si>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</si>
  <si>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</si>
  <si>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</si>
  <si>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</si>
  <si>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</si>
  <si>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</si>
  <si>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</si>
  <si>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</si>
  <si>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</si>
  <si>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</si>
  <si>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</si>
  <si>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</si>
  <si>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</si>
  <si>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</si>
  <si>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</si>
  <si>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</si>
  <si>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</si>
  <si>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</si>
  <si>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</si>
  <si>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</si>
  <si>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</si>
  <si>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</si>
  <si>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</si>
  <si>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</si>
  <si>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</si>
  <si>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</si>
  <si>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</si>
  <si>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</si>
  <si>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</si>
  <si>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</si>
  <si>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</si>
  <si>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</si>
  <si>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</si>
  <si>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</si>
  <si>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</si>
  <si>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</si>
  <si>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</si>
  <si>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</si>
  <si>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</si>
  <si>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</si>
  <si>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</si>
  <si>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</si>
  <si>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</si>
  <si>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</si>
  <si>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</si>
  <si>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</si>
  <si>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</si>
  <si>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</si>
  <si>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</si>
  <si>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</si>
  <si>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</si>
  <si>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</si>
  <si>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</si>
  <si>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</si>
  <si>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</si>
  <si>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</si>
  <si>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</si>
  <si>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</si>
  <si>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</si>
  <si>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</si>
  <si>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</si>
  <si>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</si>
  <si>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</si>
  <si>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</si>
  <si>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</si>
  <si>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</si>
  <si>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</si>
  <si>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</si>
  <si>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</si>
  <si>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</si>
  <si>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</si>
  <si>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</si>
  <si>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</si>
  <si>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</si>
  <si>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</si>
  <si>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</si>
  <si>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</si>
  <si>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</si>
  <si>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</si>
  <si>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</si>
  <si>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</si>
  <si>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</si>
  <si>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</si>
  <si>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</si>
  <si>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</si>
  <si>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</si>
  <si>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</si>
  <si>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</si>
  <si>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</si>
  <si>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</si>
  <si>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</si>
  <si>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</si>
  <si>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</si>
  <si>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</si>
  <si>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</si>
  <si>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</si>
  <si>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</si>
  <si>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</si>
  <si>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</si>
  <si>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</si>
  <si>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</si>
  <si>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</si>
  <si>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</si>
  <si>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</si>
  <si>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</si>
  <si>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</si>
  <si>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</si>
  <si>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</si>
  <si>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</si>
  <si>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</si>
  <si>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</si>
  <si>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</si>
  <si>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</si>
  <si>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</si>
  <si>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</si>
  <si>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</si>
  <si>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</si>
  <si>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</si>
  <si>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</si>
  <si>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</si>
  <si>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</si>
  <si>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</si>
  <si>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</si>
  <si>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</si>
  <si>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</si>
  <si>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</si>
  <si>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</si>
  <si>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</si>
  <si>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</si>
  <si>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</si>
  <si>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</si>
  <si>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</si>
  <si>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</si>
  <si>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</si>
  <si>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</si>
  <si>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</si>
  <si>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</si>
  <si>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</si>
  <si>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</si>
  <si>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</si>
  <si>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</si>
  <si>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</si>
  <si>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</si>
  <si>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</si>
  <si>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</si>
  <si>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</si>
  <si>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</si>
  <si>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</si>
  <si>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</si>
  <si>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</si>
  <si>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</si>
  <si>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</si>
  <si>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</si>
  <si>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</si>
  <si>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</si>
  <si>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</si>
  <si>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</si>
  <si>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</si>
  <si>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</si>
  <si>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</si>
  <si>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</si>
  <si>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</si>
  <si>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</si>
  <si>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</si>
  <si>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</si>
  <si>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</si>
  <si>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</si>
  <si>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</si>
  <si>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</si>
  <si>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</si>
  <si>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</si>
  <si>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</si>
  <si>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</si>
  <si>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</si>
  <si>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</si>
  <si>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</si>
  <si>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</si>
  <si>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</si>
  <si>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</si>
  <si>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</si>
  <si>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</si>
  <si>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</si>
  <si>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</si>
  <si>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</si>
  <si>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</si>
  <si>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</si>
  <si>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</si>
  <si>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</si>
  <si>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</si>
  <si>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</si>
  <si>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</si>
  <si>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</si>
  <si>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</si>
  <si>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</si>
  <si>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</si>
  <si>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</si>
  <si>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</si>
  <si>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</si>
  <si>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</si>
  <si>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</si>
  <si>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</si>
  <si>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</si>
  <si>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</si>
  <si>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</si>
  <si>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</si>
  <si>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</si>
  <si>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</si>
  <si>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</si>
  <si>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</si>
  <si>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</si>
  <si>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</si>
  <si>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</si>
  <si>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</si>
  <si>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</si>
  <si>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</si>
  <si>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</si>
  <si>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</si>
  <si>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</si>
  <si>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</si>
  <si>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</si>
  <si>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</si>
  <si>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</si>
  <si>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</si>
  <si>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</si>
  <si>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</si>
  <si>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</si>
  <si>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</si>
  <si>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</si>
  <si>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</si>
  <si>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</si>
  <si>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</si>
  <si>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</si>
  <si>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</si>
  <si>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</si>
  <si>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</si>
  <si>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</si>
  <si>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</si>
  <si>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</si>
  <si>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</si>
  <si>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</si>
  <si>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</si>
  <si>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</si>
  <si>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</si>
  <si>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</si>
  <si>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</si>
  <si>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</si>
  <si>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</si>
  <si>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</si>
  <si>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</si>
  <si>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</si>
  <si>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</si>
  <si>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</si>
  <si>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</si>
  <si>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</si>
  <si>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</si>
  <si>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</si>
  <si>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</si>
  <si>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</si>
  <si>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</si>
  <si>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</si>
  <si>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</si>
  <si>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</si>
  <si>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</si>
  <si>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</si>
  <si>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</si>
  <si>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</si>
  <si>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</si>
  <si>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</si>
  <si>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</si>
  <si>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</si>
  <si>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</si>
  <si>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</si>
  <si>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</si>
  <si>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</si>
  <si>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</si>
  <si>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</si>
  <si>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</si>
  <si>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</si>
  <si>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</si>
  <si>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</si>
  <si>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</si>
  <si>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</si>
  <si>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</si>
  <si>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</si>
  <si>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</si>
  <si>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</si>
  <si>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</si>
  <si>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</si>
  <si>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</si>
  <si>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</si>
  <si>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</si>
  <si>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</si>
  <si>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</si>
  <si>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</si>
  <si>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</si>
  <si>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</si>
  <si>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</si>
  <si>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</si>
  <si>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</si>
  <si>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</si>
  <si>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</si>
  <si>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</si>
  <si>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</si>
  <si>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</si>
  <si>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</si>
  <si>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</si>
  <si>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</si>
  <si>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</si>
  <si>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</si>
  <si>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</si>
  <si>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</si>
  <si>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</si>
  <si>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</si>
  <si>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</si>
  <si>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</si>
  <si>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</si>
  <si>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</si>
  <si>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</si>
  <si>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</si>
  <si>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</si>
  <si>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</si>
  <si>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</si>
  <si>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</si>
  <si>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</si>
  <si>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</si>
  <si>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</si>
  <si>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</si>
  <si>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</si>
  <si>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</si>
  <si>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</si>
  <si>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</si>
  <si>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</si>
  <si>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</si>
  <si>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</si>
  <si>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</si>
  <si>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</si>
  <si>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</si>
  <si>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</si>
  <si>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</si>
  <si>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</si>
  <si>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</si>
  <si>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</si>
  <si>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</si>
  <si>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</si>
  <si>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</si>
  <si>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</si>
  <si>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</si>
  <si>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</si>
  <si>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</si>
  <si>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</si>
  <si>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</si>
  <si>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</si>
  <si>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</si>
  <si>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</si>
  <si>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</si>
  <si>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</si>
  <si>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</si>
  <si>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</si>
  <si>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</si>
  <si>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</si>
  <si>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</si>
  <si>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</si>
  <si>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</si>
  <si>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</si>
  <si>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</si>
  <si>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</si>
  <si>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</si>
  <si>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</si>
  <si>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</si>
  <si>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</si>
  <si>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</si>
  <si>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</si>
  <si>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</si>
  <si>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</si>
  <si>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</si>
  <si>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</si>
  <si>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</si>
  <si>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</si>
  <si>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</si>
  <si>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</si>
  <si>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</si>
  <si>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</si>
  <si>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</si>
  <si>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</si>
  <si>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</si>
  <si>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</si>
  <si>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</si>
  <si>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</si>
  <si>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</si>
  <si>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</si>
  <si>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</si>
  <si>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</si>
  <si>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</si>
  <si>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</si>
  <si>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</si>
  <si>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</si>
  <si>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</si>
  <si>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</si>
  <si>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</si>
  <si>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</si>
  <si>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</si>
  <si>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</si>
  <si>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</si>
  <si>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</si>
  <si>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</si>
  <si>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</si>
  <si>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</si>
  <si>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</si>
  <si>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</si>
  <si>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</si>
  <si>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</si>
  <si>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</si>
  <si>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</si>
  <si>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</si>
  <si>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</si>
  <si>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</si>
  <si>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</si>
  <si>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</si>
  <si>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</si>
  <si>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</si>
  <si>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</si>
  <si>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</si>
  <si>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</si>
  <si>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</si>
  <si>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</si>
  <si>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</si>
  <si>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</si>
  <si>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</si>
  <si>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</si>
  <si>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</si>
  <si>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</si>
  <si>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</si>
  <si>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</si>
  <si>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</si>
  <si>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</si>
  <si>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</si>
  <si>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</si>
  <si>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</si>
  <si>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</si>
  <si>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</si>
  <si>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</si>
  <si>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</si>
  <si>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</si>
  <si>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</si>
  <si>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</si>
  <si>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</si>
  <si>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</si>
  <si>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</si>
  <si>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</si>
  <si>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</si>
  <si>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</si>
  <si>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</si>
  <si>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</si>
  <si>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</si>
  <si>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</si>
  <si>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</si>
  <si>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</si>
  <si>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</si>
  <si>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</si>
  <si>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</si>
  <si>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</si>
  <si>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</si>
  <si>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</si>
  <si>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</si>
  <si>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</si>
  <si>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</si>
  <si>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</si>
  <si>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</si>
  <si>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</si>
  <si>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</si>
  <si>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</si>
  <si>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</si>
  <si>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</si>
  <si>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</si>
  <si>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</si>
  <si>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</si>
  <si>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</si>
  <si>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</si>
  <si>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</si>
  <si>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</si>
  <si>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</si>
  <si>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</si>
  <si>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</si>
  <si>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</si>
  <si>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</si>
  <si>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</si>
  <si>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</si>
  <si>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</si>
  <si>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</si>
  <si>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</si>
  <si>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</si>
  <si>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</si>
  <si>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</si>
  <si>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</si>
  <si>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</si>
  <si>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</si>
  <si>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</si>
  <si>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</si>
  <si>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</si>
  <si>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</si>
  <si>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</si>
  <si>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</si>
  <si>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</si>
  <si>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</si>
  <si>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</si>
  <si>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</si>
  <si>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</si>
  <si>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</si>
  <si>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</si>
  <si>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</si>
  <si>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</si>
  <si>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</si>
  <si>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</si>
  <si>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</si>
  <si>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</si>
  <si>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</si>
  <si>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</si>
  <si>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</si>
  <si>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</si>
  <si>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</si>
  <si>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</si>
  <si>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</si>
  <si>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</si>
  <si>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</si>
  <si>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</si>
  <si>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</si>
  <si>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</si>
  <si>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</si>
  <si>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</si>
  <si>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</si>
  <si>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</si>
  <si>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</si>
  <si>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</si>
  <si>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</si>
  <si>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</si>
  <si>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</si>
  <si>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</si>
  <si>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</si>
  <si>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</si>
  <si>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</si>
  <si>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</si>
  <si>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</si>
  <si>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</si>
  <si>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</si>
  <si>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</si>
  <si>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</si>
  <si>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</si>
  <si>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</si>
  <si>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</si>
  <si>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</si>
  <si>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</si>
  <si>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</si>
  <si>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</si>
  <si>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</si>
  <si>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</si>
  <si>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</si>
  <si>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</si>
  <si>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</si>
  <si>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</si>
  <si>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</si>
  <si>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</si>
  <si>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</si>
  <si>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</si>
  <si>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</si>
  <si>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</si>
  <si>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</si>
  <si>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</si>
  <si>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</si>
  <si>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</si>
  <si>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</si>
  <si>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</si>
  <si>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</si>
  <si>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</si>
  <si>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</si>
  <si>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</si>
  <si>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</si>
  <si>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</si>
  <si>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</si>
  <si>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</si>
  <si>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</si>
  <si>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</si>
  <si>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</si>
  <si>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</si>
  <si>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</si>
  <si>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</si>
  <si>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</si>
  <si>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</si>
  <si>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</si>
  <si>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</si>
  <si>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</si>
  <si>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</si>
  <si>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</si>
  <si>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</si>
  <si>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</si>
  <si>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</si>
  <si>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</si>
  <si>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</si>
  <si>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</si>
  <si>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</si>
  <si>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</si>
  <si>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</si>
  <si>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</si>
  <si>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</si>
  <si>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</si>
  <si>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</si>
  <si>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</si>
  <si>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</si>
  <si>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</si>
  <si>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</si>
  <si>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</si>
  <si>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</si>
  <si>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</si>
  <si>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</si>
  <si>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</si>
  <si>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</si>
  <si>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</si>
  <si>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</si>
  <si>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</si>
  <si>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</si>
  <si>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</si>
  <si>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</si>
  <si>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</si>
  <si>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</si>
  <si>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</si>
  <si>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</si>
  <si>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</si>
  <si>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</si>
  <si>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</si>
  <si>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</si>
  <si>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</si>
  <si>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</si>
  <si>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</si>
  <si>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</si>
  <si>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</si>
  <si>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</si>
  <si>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</si>
  <si>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</si>
  <si>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</si>
  <si>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</si>
  <si>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</si>
  <si>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</si>
  <si>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</si>
  <si>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</si>
  <si>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</si>
  <si>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</si>
  <si>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</si>
  <si>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</si>
  <si>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</si>
  <si>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</si>
  <si>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</si>
  <si>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</si>
  <si>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</si>
  <si>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</si>
  <si>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</si>
  <si>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</si>
  <si>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</si>
  <si>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</si>
  <si>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</si>
  <si>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</si>
  <si>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</si>
  <si>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</si>
  <si>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</si>
  <si>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</si>
  <si>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</si>
  <si>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</si>
  <si>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</si>
  <si>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</si>
  <si>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</si>
  <si>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</si>
  <si>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</si>
  <si>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</si>
  <si>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</si>
  <si>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</si>
  <si>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</si>
  <si>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</si>
  <si>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</si>
  <si>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</si>
  <si>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</si>
  <si>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</si>
  <si>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</si>
  <si>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</si>
  <si>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</si>
  <si>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</si>
  <si>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</si>
  <si>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</si>
  <si>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</si>
  <si>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</si>
  <si>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</si>
  <si>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</si>
  <si>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</si>
  <si>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</si>
  <si>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</si>
  <si>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</si>
  <si>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</si>
  <si>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</si>
  <si>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</si>
  <si>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</si>
  <si>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</si>
  <si>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</si>
  <si>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</si>
  <si>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</si>
  <si>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</si>
  <si>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</si>
  <si>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</si>
  <si>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</si>
  <si>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</si>
  <si>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</si>
  <si>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</si>
  <si>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</si>
  <si>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</si>
  <si>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</si>
  <si>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</si>
  <si>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</si>
  <si>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</si>
  <si>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</si>
  <si>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</si>
  <si>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</si>
  <si>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</si>
  <si>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</si>
  <si>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</si>
  <si>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</si>
  <si>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</si>
  <si>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</si>
  <si>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</si>
  <si>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</si>
  <si>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</si>
  <si>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</si>
  <si>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</si>
  <si>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</si>
  <si>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</si>
  <si>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</si>
  <si>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</si>
  <si>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</si>
  <si>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</si>
  <si>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</si>
  <si>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</si>
  <si>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</si>
  <si>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</si>
  <si>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</si>
  <si>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</si>
  <si>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</si>
  <si>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</si>
  <si>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</si>
  <si>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</si>
  <si>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</si>
  <si>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</si>
  <si>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</si>
  <si>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</si>
  <si>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</si>
  <si>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</si>
  <si>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</si>
  <si>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</si>
  <si>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</si>
  <si>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</si>
  <si>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</si>
  <si>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</si>
  <si>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</si>
  <si>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</si>
  <si>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</si>
  <si>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</si>
  <si>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</si>
  <si>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</si>
  <si>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</si>
  <si>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</si>
  <si>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</si>
  <si>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</si>
  <si>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</si>
  <si>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</si>
  <si>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</si>
  <si>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</si>
  <si>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</si>
  <si>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</si>
  <si>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</si>
  <si>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</si>
  <si>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</si>
  <si>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</si>
  <si>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</si>
  <si>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</si>
  <si>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</si>
  <si>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</si>
  <si>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</si>
  <si>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</si>
  <si>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</si>
  <si>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</si>
  <si>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</si>
  <si>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</si>
  <si>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</si>
  <si>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</si>
  <si>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</si>
  <si>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</si>
  <si>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</si>
  <si>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</si>
  <si>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</si>
  <si>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</si>
  <si>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</si>
  <si>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</si>
  <si>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</si>
  <si>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</si>
  <si>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</si>
  <si>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</si>
  <si>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</si>
  <si>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</si>
  <si>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</si>
  <si>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</si>
  <si>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</si>
  <si>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</si>
  <si>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</si>
  <si>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</si>
  <si>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</si>
  <si>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</si>
  <si>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</si>
  <si>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</si>
  <si>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</si>
  <si>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</si>
  <si>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</si>
  <si>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</si>
  <si>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</si>
  <si>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</si>
  <si>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</si>
  <si>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</si>
  <si>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</si>
  <si>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</si>
  <si>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</si>
  <si>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</si>
  <si>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</si>
  <si>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</si>
  <si>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</si>
  <si>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</si>
  <si>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</si>
  <si>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</si>
  <si>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</si>
  <si>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</si>
  <si>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</si>
  <si>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</si>
  <si>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</si>
  <si>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</si>
  <si>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</si>
  <si>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</si>
  <si>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</si>
  <si>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</si>
  <si>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</si>
  <si>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</si>
  <si>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</si>
  <si>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</si>
  <si>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</si>
  <si>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</si>
  <si>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</si>
  <si>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</si>
  <si>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</si>
  <si>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</si>
  <si>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</si>
  <si>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</si>
  <si>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</si>
  <si>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</si>
  <si>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</si>
  <si>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</si>
  <si>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</si>
  <si>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</si>
  <si>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</si>
  <si>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</si>
  <si>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</si>
  <si>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</si>
  <si>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</si>
  <si>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</si>
  <si>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</si>
  <si>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</si>
  <si>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</si>
  <si>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</si>
  <si>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</si>
  <si>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</si>
  <si>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</si>
  <si>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</si>
  <si>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</si>
  <si>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</si>
  <si>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</si>
  <si>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</si>
  <si>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</si>
  <si>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</si>
  <si>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</si>
  <si>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</si>
  <si>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</si>
  <si>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</si>
  <si>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</si>
  <si>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</si>
  <si>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</si>
  <si>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</si>
  <si>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</si>
  <si>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</si>
  <si>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</si>
  <si>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</si>
  <si>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</si>
  <si>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</si>
  <si>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</si>
  <si>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</si>
  <si>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</si>
  <si>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</si>
  <si>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</si>
  <si>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</si>
  <si>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</si>
  <si>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</si>
  <si>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</si>
  <si>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</si>
  <si>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</si>
  <si>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</si>
  <si>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</si>
  <si>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</si>
  <si>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</si>
  <si>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</si>
  <si>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</si>
  <si>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</si>
  <si>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</si>
  <si>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</si>
  <si>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</si>
  <si>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</si>
  <si>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</si>
  <si>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</si>
  <si>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</si>
  <si>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</si>
  <si>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</si>
  <si>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</si>
  <si>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</si>
  <si>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</si>
  <si>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</si>
  <si>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</si>
  <si>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</si>
  <si>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</si>
  <si>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</si>
  <si>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</si>
  <si>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</si>
  <si>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</si>
  <si>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</si>
  <si>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</si>
  <si>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</si>
  <si>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</si>
  <si>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</si>
  <si>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</si>
  <si>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</si>
  <si>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</si>
  <si>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</si>
  <si>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</si>
  <si>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</si>
  <si>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</si>
  <si>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</si>
  <si>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</si>
  <si>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</si>
  <si>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</si>
  <si>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</si>
  <si>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</si>
  <si>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</si>
  <si>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</si>
  <si>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</si>
  <si>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</si>
  <si>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</si>
  <si>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</si>
  <si>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</si>
  <si>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</si>
  <si>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</si>
  <si>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</si>
  <si>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</si>
  <si>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</si>
  <si>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</si>
  <si>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</si>
  <si>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</si>
  <si>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</si>
  <si>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</si>
  <si>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</si>
  <si>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</si>
  <si>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</si>
  <si>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</si>
  <si>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</si>
  <si>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</si>
  <si>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</si>
  <si>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</si>
  <si>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</si>
  <si>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</si>
  <si>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</si>
  <si>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</si>
  <si>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</si>
  <si>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</si>
  <si>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</si>
  <si>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</si>
  <si>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</si>
  <si>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</si>
  <si>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</si>
  <si>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</si>
  <si>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</si>
  <si>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</si>
  <si>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</si>
  <si>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</si>
  <si>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</si>
  <si>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</si>
  <si>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</si>
  <si>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</si>
  <si>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</si>
  <si>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</si>
  <si>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</si>
  <si>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</si>
  <si>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</si>
  <si>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</si>
  <si>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</si>
  <si>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</si>
  <si>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</si>
  <si>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</si>
  <si>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</si>
  <si>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</si>
  <si>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</si>
  <si>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</si>
  <si>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</si>
  <si>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</si>
  <si>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</si>
  <si>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</si>
  <si>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</si>
  <si>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</si>
  <si>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</si>
  <si>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</si>
  <si>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</si>
  <si>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</si>
  <si>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</si>
  <si>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</si>
  <si>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</si>
  <si>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</si>
  <si>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</si>
  <si>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</si>
  <si>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</si>
  <si>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</si>
  <si>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</si>
  <si>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</si>
  <si>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</si>
  <si>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</si>
  <si>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</si>
  <si>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</si>
  <si>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</si>
  <si>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</si>
  <si>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</si>
  <si>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</si>
  <si>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</si>
  <si>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</si>
  <si>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</si>
  <si>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</si>
  <si>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</si>
  <si>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</si>
  <si>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</si>
  <si>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</si>
  <si>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</si>
  <si>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</si>
  <si>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</si>
  <si>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</si>
  <si>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</si>
  <si>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</si>
  <si>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</si>
  <si>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</si>
  <si>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</si>
  <si>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</si>
  <si>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</si>
  <si>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</si>
  <si>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</si>
  <si>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</si>
  <si>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</si>
  <si>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</si>
  <si>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</si>
  <si>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</si>
  <si>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</si>
  <si>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</si>
  <si>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</si>
  <si>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</si>
  <si>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</si>
  <si>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</si>
  <si>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</si>
  <si>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</si>
  <si>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</si>
  <si>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</si>
  <si>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</si>
  <si>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</si>
  <si>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</si>
  <si>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</si>
  <si>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</si>
  <si>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</si>
  <si>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</si>
  <si>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</si>
  <si>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</si>
  <si>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</si>
  <si>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</si>
  <si>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</si>
  <si>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</si>
  <si>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</si>
  <si>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</si>
  <si>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</si>
  <si>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</si>
  <si>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</si>
  <si>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</si>
  <si>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</si>
  <si>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</si>
  <si>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</si>
  <si>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</si>
  <si>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</si>
  <si>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</si>
  <si>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</si>
  <si>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</si>
  <si>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</si>
  <si>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</si>
  <si>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</si>
  <si>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</si>
  <si>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</si>
  <si>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</si>
  <si>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</si>
  <si>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</si>
  <si>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</si>
  <si>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</si>
  <si>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</si>
  <si>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</si>
  <si>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</si>
  <si>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</si>
  <si>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</si>
  <si>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</si>
  <si>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</si>
  <si>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</si>
  <si>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</si>
  <si>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</si>
  <si>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</si>
  <si>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</si>
  <si>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</si>
  <si>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</si>
  <si>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</si>
  <si>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</si>
  <si>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</si>
  <si>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</si>
  <si>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</si>
  <si>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</si>
  <si>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</si>
  <si>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</si>
  <si>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</si>
  <si>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</si>
  <si>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</si>
  <si>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</si>
  <si>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</si>
  <si>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</si>
  <si>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</si>
  <si>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</si>
  <si>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</si>
  <si>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</si>
  <si>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</si>
  <si>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</si>
  <si>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</si>
  <si>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</si>
  <si>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</si>
  <si>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</si>
  <si>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</si>
  <si>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</si>
  <si>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</si>
  <si>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</si>
  <si>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</si>
  <si>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</si>
  <si>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</si>
  <si>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</si>
  <si>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</si>
  <si>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</si>
  <si>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</si>
  <si>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</si>
  <si>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</si>
  <si>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</si>
  <si>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</si>
  <si>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</si>
  <si>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</si>
  <si>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</si>
  <si>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</si>
  <si>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</si>
  <si>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</si>
  <si>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</si>
  <si>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</si>
  <si>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</si>
  <si>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</si>
  <si>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</si>
  <si>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</si>
  <si>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</si>
  <si>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</si>
  <si>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</si>
  <si>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</si>
  <si>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</si>
  <si>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</si>
  <si>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</si>
  <si>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</si>
  <si>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</si>
  <si>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</si>
  <si>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</si>
  <si>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</si>
  <si>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</si>
  <si>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</si>
  <si>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</si>
  <si>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</si>
  <si>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</si>
  <si>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</si>
  <si>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</si>
  <si>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</si>
  <si>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</si>
  <si>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</si>
  <si>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</si>
  <si>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</si>
  <si>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</si>
  <si>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</si>
  <si>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</si>
  <si>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</si>
  <si>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</si>
  <si>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</si>
  <si>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</si>
  <si>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</si>
  <si>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</si>
  <si>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</si>
  <si>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</si>
  <si>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</si>
  <si>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</si>
  <si>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</si>
  <si>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</si>
  <si>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</si>
  <si>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</si>
  <si>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</si>
  <si>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</si>
  <si>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</si>
  <si>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</si>
  <si>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</si>
  <si>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</si>
  <si>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</si>
  <si>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</si>
  <si>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</si>
  <si>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</si>
  <si>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</si>
  <si>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</si>
  <si>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</si>
  <si>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</si>
  <si>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</si>
  <si>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</si>
  <si>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</si>
  <si>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</si>
  <si>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</si>
  <si>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</si>
  <si>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</si>
  <si>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</si>
  <si>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</si>
  <si>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</si>
  <si>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</si>
  <si>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</si>
  <si>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</si>
  <si>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</si>
  <si>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</si>
  <si>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</si>
  <si>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</si>
  <si>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</si>
  <si>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</si>
  <si>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</si>
  <si>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</si>
  <si>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</si>
  <si>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</si>
  <si>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</si>
  <si>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</si>
  <si>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</si>
  <si>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</si>
  <si>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</si>
  <si>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</si>
  <si>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</si>
  <si>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</si>
  <si>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</si>
  <si>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</si>
  <si>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</si>
  <si>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</si>
  <si>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</si>
  <si>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</si>
  <si>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</si>
  <si>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</si>
  <si>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</si>
  <si>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</si>
  <si>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</si>
  <si>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</si>
  <si>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</si>
  <si>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</si>
  <si>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</si>
  <si>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</si>
  <si>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</si>
  <si>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</si>
  <si>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</si>
  <si>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</si>
  <si>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</si>
  <si>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</si>
  <si>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</si>
  <si>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</si>
  <si>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</si>
  <si>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</si>
  <si>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</si>
  <si>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</si>
  <si>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</si>
  <si>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</si>
  <si>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</si>
  <si>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</si>
  <si>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</si>
  <si>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</si>
  <si>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</si>
  <si>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</si>
  <si>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</si>
  <si>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</si>
  <si>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</si>
  <si>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</si>
  <si>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</si>
  <si>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</si>
  <si>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</si>
  <si>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</si>
  <si>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</si>
  <si>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</si>
  <si>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</si>
  <si>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</si>
  <si>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</si>
  <si>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</si>
  <si>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</si>
  <si>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</si>
  <si>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</si>
  <si>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</si>
  <si>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</si>
  <si>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</si>
  <si>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</si>
  <si>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</si>
  <si>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</si>
  <si>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</si>
  <si>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</si>
  <si>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</si>
  <si>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</si>
  <si>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</si>
  <si>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</si>
  <si>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</si>
  <si>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</si>
  <si>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</si>
  <si>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</si>
  <si>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</si>
  <si>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</si>
  <si>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</si>
  <si>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</si>
  <si>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</si>
  <si>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</si>
  <si>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</si>
  <si>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</si>
  <si>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</si>
  <si>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</si>
  <si>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</si>
  <si>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</si>
  <si>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</si>
  <si>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</si>
  <si>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</si>
  <si>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</si>
  <si>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</si>
  <si>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</si>
  <si>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</si>
  <si>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</si>
  <si>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</si>
  <si>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</si>
  <si>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</si>
  <si>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</si>
  <si>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</si>
  <si>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</si>
  <si>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</si>
  <si>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</si>
  <si>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</si>
  <si>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</si>
  <si>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</si>
  <si>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</si>
  <si>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</si>
  <si>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</si>
  <si>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</si>
  <si>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</si>
  <si>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</si>
  <si>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</si>
  <si>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</si>
  <si>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</si>
  <si>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</si>
  <si>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</si>
  <si>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</si>
  <si>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</si>
  <si>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</si>
  <si>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</si>
  <si>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</si>
  <si>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</si>
  <si>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</si>
  <si>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</si>
  <si>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</si>
  <si>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</si>
  <si>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</si>
  <si>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</si>
  <si>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</si>
  <si>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</si>
  <si>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</si>
  <si>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</si>
  <si>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</si>
  <si>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</si>
  <si>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</si>
  <si>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</si>
  <si>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</si>
  <si>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</si>
  <si>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</si>
  <si>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</si>
  <si>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</si>
  <si>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</si>
  <si>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</si>
  <si>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</si>
  <si>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</si>
  <si>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</si>
  <si>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</si>
  <si>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</si>
  <si>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</si>
  <si>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</si>
  <si>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</si>
  <si>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</si>
  <si>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</si>
  <si>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</si>
  <si>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</si>
  <si>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</si>
  <si>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</si>
  <si>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</si>
  <si>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</si>
  <si>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</si>
  <si>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</si>
  <si>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</si>
  <si>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</si>
  <si>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</si>
  <si>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</si>
  <si>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</si>
  <si>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</si>
  <si>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</si>
  <si>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</si>
  <si>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</si>
  <si>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</si>
  <si>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</si>
  <si>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</si>
  <si>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</si>
  <si>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</si>
  <si>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</si>
  <si>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</si>
  <si>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</si>
  <si>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</si>
  <si>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</si>
  <si>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</si>
  <si>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</si>
  <si>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</si>
  <si>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</si>
  <si>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</si>
  <si>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</si>
  <si>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</si>
  <si>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</si>
  <si>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</si>
  <si>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</si>
  <si>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</si>
  <si>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</si>
  <si>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</si>
  <si>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</si>
  <si>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</si>
  <si>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</si>
  <si>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</si>
  <si>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</si>
  <si>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</si>
  <si>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</si>
  <si>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</si>
  <si>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</si>
  <si>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</si>
  <si>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</si>
  <si>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</si>
  <si>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</si>
  <si>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</si>
  <si>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</si>
  <si>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</si>
  <si>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</si>
  <si>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</si>
  <si>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</si>
  <si>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</si>
  <si>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</si>
  <si>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</si>
  <si>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</si>
  <si>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</si>
  <si>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</si>
  <si>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</si>
  <si>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</si>
  <si>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</si>
  <si>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</si>
  <si>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</si>
  <si>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</si>
  <si>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</si>
  <si>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</si>
  <si>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</si>
  <si>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</si>
  <si>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</si>
  <si>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</si>
  <si>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</si>
  <si>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</si>
  <si>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</si>
  <si>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</si>
  <si>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</si>
  <si>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</si>
  <si>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</si>
  <si>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</si>
  <si>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</si>
  <si>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</si>
  <si>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</si>
  <si>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</si>
  <si>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</si>
  <si>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</si>
  <si>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</si>
  <si>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</si>
  <si>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</si>
  <si>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</si>
  <si>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</si>
  <si>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</si>
  <si>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</si>
  <si>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</si>
  <si>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</si>
  <si>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</si>
  <si>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</si>
  <si>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</si>
  <si>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</si>
  <si>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</si>
  <si>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</si>
  <si>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</si>
  <si>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</si>
  <si>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</si>
  <si>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</si>
  <si>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</si>
  <si>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</si>
  <si>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</si>
  <si>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</si>
  <si>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</si>
  <si>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</si>
  <si>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</si>
  <si>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</si>
  <si>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</si>
  <si>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</si>
  <si>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</si>
  <si>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</si>
  <si>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</si>
  <si>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</si>
  <si>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</si>
  <si>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</si>
  <si>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</si>
  <si>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</si>
  <si>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</si>
  <si>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</si>
  <si>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</si>
  <si>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</si>
  <si>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</si>
  <si>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</si>
  <si>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</si>
  <si>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</si>
  <si>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</si>
  <si>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</si>
  <si>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</si>
  <si>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</si>
  <si>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</si>
  <si>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</si>
  <si>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</si>
  <si>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</si>
  <si>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</si>
  <si>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</si>
  <si>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</si>
  <si>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</si>
  <si>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</si>
  <si>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</si>
  <si>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</si>
  <si>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</si>
  <si>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</si>
  <si>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</si>
  <si>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</si>
  <si>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</si>
  <si>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</si>
  <si>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</si>
  <si>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</si>
  <si>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</si>
  <si>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</si>
  <si>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</si>
  <si>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</si>
  <si>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</si>
  <si>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</si>
  <si>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</si>
  <si>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</si>
  <si>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</si>
  <si>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</si>
  <si>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</si>
  <si>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</si>
  <si>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</si>
  <si>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</si>
  <si>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</si>
  <si>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</si>
  <si>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</si>
  <si>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</si>
  <si>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</si>
  <si>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</si>
  <si>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</si>
  <si>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</si>
  <si>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</si>
  <si>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</si>
  <si>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</si>
  <si>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</si>
  <si>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</si>
  <si>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</si>
  <si>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</si>
  <si>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</si>
  <si>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</si>
  <si>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</si>
  <si>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</si>
  <si>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</si>
  <si>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</si>
  <si>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</si>
  <si>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</si>
  <si>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</si>
  <si>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</si>
  <si>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</si>
  <si>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</si>
  <si>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</si>
  <si>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</si>
  <si>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</si>
  <si>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</si>
  <si>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</si>
  <si>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</si>
  <si>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</si>
  <si>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</si>
  <si>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</si>
  <si>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</si>
  <si>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</si>
  <si>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</si>
  <si>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</si>
  <si>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</si>
  <si>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</si>
  <si>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</si>
  <si>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</si>
  <si>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</si>
  <si>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</si>
  <si>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</si>
  <si>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</si>
  <si>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</si>
  <si>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</si>
  <si>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</si>
  <si>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</si>
  <si>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</si>
  <si>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</si>
  <si>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</si>
  <si>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</si>
  <si>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</si>
  <si>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</si>
  <si>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</si>
  <si>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</si>
  <si>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</si>
  <si>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</si>
  <si>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</si>
  <si>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</si>
  <si>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</si>
  <si>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</si>
  <si>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</si>
  <si>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</si>
  <si>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</si>
  <si>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</si>
  <si>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</si>
  <si>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</si>
  <si>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</si>
  <si>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</si>
  <si>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</si>
  <si>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</si>
  <si>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</si>
  <si>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</si>
  <si>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</si>
  <si>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</si>
  <si>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</si>
  <si>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</si>
  <si>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</si>
  <si>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</si>
  <si>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</si>
  <si>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</si>
  <si>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</si>
  <si>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</si>
  <si>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</si>
  <si>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</si>
  <si>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</si>
  <si>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</si>
  <si>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</si>
  <si>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</si>
  <si>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</si>
  <si>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</si>
  <si>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</si>
  <si>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</si>
  <si>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</si>
  <si>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</si>
  <si>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</si>
  <si>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</si>
  <si>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</si>
  <si>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</si>
  <si>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</si>
  <si>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</si>
  <si>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</si>
  <si>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</si>
  <si>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</si>
  <si>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</si>
  <si>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</si>
  <si>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</si>
  <si>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</si>
  <si>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</si>
  <si>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</si>
  <si>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</si>
  <si>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</si>
  <si>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</si>
  <si>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</si>
  <si>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</si>
  <si>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</si>
  <si>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</si>
  <si>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</si>
  <si>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</si>
  <si>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</si>
  <si>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</si>
  <si>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</si>
  <si>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</si>
  <si>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</si>
  <si>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</si>
  <si>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</si>
  <si>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</si>
  <si>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</si>
  <si>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</si>
  <si>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</si>
  <si>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</si>
  <si>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</si>
  <si>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</si>
  <si>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</si>
  <si>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</si>
  <si>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</si>
  <si>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</si>
  <si>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</si>
  <si>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</si>
  <si>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</si>
  <si>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</si>
  <si>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</si>
  <si>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</si>
  <si>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</si>
  <si>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</si>
  <si>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</si>
  <si>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</si>
  <si>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</si>
  <si>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</si>
  <si>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</si>
  <si>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</si>
  <si>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</si>
  <si>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</si>
  <si>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</si>
  <si>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</si>
  <si>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</si>
  <si>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</si>
  <si>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</si>
  <si>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</si>
  <si>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</si>
  <si>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</si>
  <si>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</si>
  <si>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</si>
  <si>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</si>
  <si>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</si>
  <si>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</si>
  <si>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</si>
  <si>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</si>
  <si>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</si>
  <si>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</si>
  <si>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</si>
  <si>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</si>
  <si>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</si>
  <si>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</si>
  <si>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</si>
  <si>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</si>
  <si>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</si>
  <si>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</si>
  <si>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</si>
  <si>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</si>
  <si>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</si>
  <si>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</si>
  <si>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</si>
  <si>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</si>
  <si>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</si>
  <si>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</si>
  <si>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</si>
  <si>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</si>
  <si>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</si>
  <si>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</si>
  <si>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</si>
  <si>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</si>
  <si>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</si>
  <si>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</si>
  <si>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</si>
  <si>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</si>
  <si>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</si>
  <si>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</si>
  <si>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</si>
  <si>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</si>
  <si>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</si>
  <si>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</si>
  <si>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</si>
  <si>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</si>
  <si>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</si>
  <si>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</si>
  <si>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</si>
  <si>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</si>
  <si>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</si>
  <si>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</si>
  <si>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</si>
  <si>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</si>
  <si>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</si>
  <si>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</si>
  <si>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</si>
  <si>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</si>
  <si>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</si>
  <si>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</si>
  <si>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</si>
  <si>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</si>
  <si>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</si>
  <si>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</si>
  <si>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</si>
  <si>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</si>
  <si>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</si>
  <si>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</si>
  <si>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</si>
  <si>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</si>
  <si>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</si>
  <si>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</si>
  <si>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</si>
  <si>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</si>
  <si>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</si>
  <si>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</si>
  <si>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</si>
  <si>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</si>
  <si>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</si>
  <si>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</si>
  <si>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</si>
  <si>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</si>
  <si>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</si>
  <si>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</si>
  <si>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</si>
  <si>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</si>
  <si>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</si>
  <si>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</si>
  <si>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</si>
  <si>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</si>
  <si>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</si>
  <si>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</si>
  <si>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</si>
  <si>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</si>
  <si>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</si>
  <si>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</si>
  <si>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</si>
  <si>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</si>
  <si>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</si>
  <si>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</si>
  <si>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</si>
  <si>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</si>
  <si>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</si>
  <si>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</si>
  <si>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</si>
  <si>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</si>
  <si>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</si>
  <si>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</si>
  <si>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</si>
  <si>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</si>
  <si>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</si>
  <si>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</si>
  <si>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</si>
  <si>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</si>
  <si>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</si>
  <si>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</si>
  <si>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</si>
  <si>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</si>
  <si>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</si>
  <si>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</si>
  <si>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</si>
  <si>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</si>
  <si>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</si>
  <si>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</si>
  <si>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</si>
  <si>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</si>
  <si>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</si>
  <si>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</si>
  <si>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</si>
  <si>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</si>
  <si>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</si>
  <si>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</si>
  <si>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</si>
  <si>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</si>
  <si>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</si>
  <si>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</si>
  <si>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</si>
  <si>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</si>
  <si>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</si>
  <si>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</si>
  <si>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</si>
  <si>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</si>
  <si>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</si>
  <si>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</si>
  <si>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</si>
  <si>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</si>
  <si>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</si>
  <si>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</si>
  <si>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</si>
  <si>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</si>
  <si>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</si>
  <si>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</si>
  <si>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</si>
  <si>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</si>
  <si>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</si>
  <si>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</si>
  <si>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</si>
  <si>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</si>
  <si>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</si>
  <si>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</si>
  <si>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</si>
  <si>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</si>
  <si>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</si>
  <si>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</si>
  <si>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</si>
  <si>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</si>
  <si>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</si>
  <si>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</si>
  <si>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</si>
  <si>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</si>
  <si>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</si>
  <si>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</si>
  <si>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</si>
  <si>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</si>
  <si>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</si>
  <si>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</si>
  <si>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</si>
  <si>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</si>
  <si>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</si>
  <si>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</si>
  <si>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</si>
  <si>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</si>
  <si>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</si>
  <si>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</si>
  <si>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</si>
  <si>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</si>
  <si>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</si>
  <si>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</si>
  <si>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</si>
  <si>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</si>
  <si>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</si>
  <si>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</si>
  <si>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</si>
  <si>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</si>
  <si>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</si>
  <si>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</si>
  <si>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</si>
  <si>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</si>
  <si>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</si>
  <si>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</si>
  <si>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</si>
  <si>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</si>
  <si>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</si>
  <si>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</si>
  <si>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</si>
  <si>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</si>
  <si>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</si>
  <si>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</si>
  <si>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</si>
  <si>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</si>
  <si>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</si>
  <si>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</si>
  <si>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</si>
  <si>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</si>
  <si>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</si>
  <si>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</si>
  <si>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</si>
  <si>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</si>
  <si>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</si>
  <si>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</si>
  <si>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</si>
  <si>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</si>
  <si>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</si>
  <si>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</si>
  <si>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</si>
  <si>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</si>
  <si>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</si>
  <si>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</si>
  <si>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</si>
  <si>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</si>
  <si>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</si>
  <si>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</si>
  <si>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</si>
  <si>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</si>
  <si>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</si>
  <si>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</si>
  <si>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</si>
  <si>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</si>
  <si>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</si>
  <si>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</si>
  <si>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</si>
  <si>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</si>
  <si>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</si>
  <si>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</si>
  <si>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</si>
  <si>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</si>
  <si>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</si>
  <si>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</si>
  <si>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</si>
  <si>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</si>
  <si>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</si>
  <si>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</si>
  <si>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</si>
  <si>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</si>
  <si>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</si>
  <si>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</si>
  <si>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</si>
  <si>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</si>
  <si>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</si>
  <si>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</si>
  <si>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</si>
  <si>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</si>
  <si>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</si>
  <si>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</si>
  <si>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</si>
  <si>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</si>
  <si>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</si>
  <si>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</si>
  <si>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</si>
  <si>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</si>
  <si>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</si>
  <si>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</si>
  <si>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</si>
  <si>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</si>
  <si>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</si>
  <si>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</si>
  <si>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</si>
  <si>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</si>
  <si>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</si>
  <si>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</si>
  <si>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</si>
  <si>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</si>
  <si>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</si>
  <si>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</si>
  <si>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</si>
  <si>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</si>
  <si>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</si>
  <si>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</si>
  <si>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</si>
  <si>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</si>
  <si>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</si>
  <si>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</si>
  <si>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</si>
  <si>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</si>
  <si>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</si>
  <si>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</si>
  <si>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</si>
  <si>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</si>
  <si>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</si>
  <si>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</si>
  <si>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</si>
  <si>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</si>
  <si>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</si>
  <si>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</si>
  <si>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</si>
  <si>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</si>
  <si>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</si>
  <si>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</si>
  <si>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</si>
  <si>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</si>
  <si>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</si>
  <si>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</si>
  <si>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</si>
  <si>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</si>
  <si>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</si>
  <si>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</si>
  <si>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</si>
  <si>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</si>
  <si>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</si>
  <si>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</si>
  <si>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</si>
  <si>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</si>
  <si>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</si>
  <si>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</si>
  <si>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</si>
  <si>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</si>
  <si>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</si>
  <si>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</si>
  <si>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</si>
  <si>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</si>
  <si>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</si>
  <si>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</si>
  <si>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</si>
  <si>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</si>
  <si>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</si>
  <si>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</si>
  <si>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</si>
  <si>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</si>
  <si>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</si>
  <si>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</si>
  <si>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</si>
  <si>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</si>
  <si>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</si>
  <si>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</si>
  <si>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</si>
  <si>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</si>
  <si>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</si>
  <si>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</si>
  <si>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</si>
  <si>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</si>
  <si>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</si>
  <si>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</si>
  <si>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</si>
  <si>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</si>
  <si>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</si>
  <si>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</si>
  <si>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</si>
  <si>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</si>
  <si>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</si>
  <si>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</si>
  <si>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</si>
  <si>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</si>
  <si>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</si>
  <si>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</si>
  <si>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</si>
  <si>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</si>
  <si>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</si>
  <si>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</si>
  <si>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</si>
  <si>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</si>
  <si>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</si>
  <si>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</si>
  <si>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</si>
  <si>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</si>
  <si>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</si>
  <si>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</si>
  <si>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</si>
  <si>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</si>
  <si>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</si>
  <si>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</si>
  <si>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</si>
  <si>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</si>
  <si>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</si>
  <si>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</si>
  <si>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</si>
  <si>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</si>
  <si>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</si>
  <si>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</si>
  <si>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</si>
  <si>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</si>
  <si>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</si>
  <si>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</si>
  <si>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</si>
  <si>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</si>
  <si>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</si>
  <si>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</si>
  <si>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</si>
  <si>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</si>
  <si>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</si>
  <si>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</si>
  <si>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</si>
  <si>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</si>
  <si>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</si>
  <si>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</si>
  <si>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</si>
  <si>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</si>
  <si>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</si>
  <si>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</si>
  <si>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</si>
  <si>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</si>
  <si>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</si>
  <si>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</si>
  <si>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</si>
  <si>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</si>
  <si>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</si>
  <si>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</si>
  <si>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</si>
  <si>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</si>
  <si>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</si>
  <si>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</si>
  <si>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</si>
  <si>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</si>
  <si>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</si>
  <si>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</si>
  <si>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</si>
  <si>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</si>
  <si>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</si>
  <si>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</si>
  <si>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</si>
  <si>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</si>
  <si>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</si>
  <si>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</si>
  <si>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</si>
  <si>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</si>
  <si>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</si>
  <si>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</si>
  <si>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</si>
  <si>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</si>
  <si>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</si>
  <si>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</si>
  <si>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</si>
  <si>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</si>
  <si>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</si>
  <si>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</si>
  <si>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</si>
  <si>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</si>
  <si>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</si>
  <si>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</si>
  <si>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</si>
  <si>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</si>
  <si>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</si>
  <si>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</si>
  <si>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</si>
  <si>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</si>
  <si>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</si>
  <si>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</si>
  <si>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</si>
  <si>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</si>
  <si>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</si>
  <si>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</si>
  <si>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</si>
  <si>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</si>
  <si>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</si>
  <si>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</si>
  <si>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</si>
  <si>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</si>
  <si>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</si>
  <si>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</si>
  <si>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</si>
  <si>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</si>
  <si>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</si>
  <si>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</si>
  <si>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</si>
  <si>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</si>
  <si>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</si>
  <si>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</si>
  <si>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</si>
  <si>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</si>
  <si>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</si>
  <si>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</si>
  <si>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</si>
  <si>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</si>
  <si>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</si>
  <si>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</si>
  <si>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</si>
  <si>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</si>
  <si>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</si>
  <si>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</si>
  <si>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</si>
  <si>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</si>
  <si>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</si>
  <si>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</si>
  <si>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</si>
  <si>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</si>
  <si>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</si>
  <si>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</si>
  <si>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</si>
  <si>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</si>
  <si>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</si>
  <si>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</si>
  <si>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</si>
  <si>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</si>
  <si>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</si>
  <si>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</si>
  <si>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</si>
  <si>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</si>
  <si>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</si>
  <si>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</si>
  <si>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</si>
  <si>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</si>
  <si>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</si>
  <si>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</si>
  <si>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</si>
  <si>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</si>
  <si>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</si>
  <si>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</si>
  <si>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</si>
  <si>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</si>
  <si>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</si>
  <si>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</si>
  <si>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</si>
  <si>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</si>
  <si>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</si>
  <si>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</si>
  <si>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</si>
  <si>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</si>
  <si>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</si>
  <si>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</si>
  <si>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</si>
  <si>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</si>
  <si>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</si>
  <si>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</si>
  <si>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</si>
  <si>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</si>
  <si>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</si>
  <si>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</si>
  <si>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</si>
  <si>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</si>
  <si>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</si>
  <si>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</si>
  <si>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</si>
  <si>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</si>
  <si>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</si>
  <si>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</si>
  <si>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</si>
  <si>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</si>
  <si>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</si>
  <si>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</si>
  <si>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</si>
  <si>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</si>
  <si>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</si>
  <si>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</si>
  <si>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</si>
  <si>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</si>
  <si>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</si>
  <si>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</si>
  <si>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</si>
  <si>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</si>
  <si>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</si>
  <si>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</si>
  <si>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</si>
  <si>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</si>
  <si>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</si>
  <si>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</si>
  <si>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</si>
  <si>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</si>
  <si>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</si>
  <si>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</si>
  <si>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</si>
  <si>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</si>
  <si>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</si>
  <si>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</si>
  <si>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</si>
  <si>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</si>
  <si>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</si>
  <si>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</si>
  <si>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</si>
  <si>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</si>
  <si>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</si>
  <si>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</si>
  <si>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</si>
  <si>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</si>
  <si>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</si>
  <si>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</si>
  <si>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</si>
  <si>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</si>
  <si>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</si>
  <si>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</si>
  <si>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</si>
  <si>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</si>
  <si>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</si>
  <si>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</si>
  <si>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</si>
  <si>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</si>
  <si>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</si>
  <si>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</si>
  <si>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</si>
  <si>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</si>
  <si>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</si>
  <si>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</si>
  <si>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</si>
  <si>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</si>
  <si>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</si>
  <si>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</si>
  <si>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</si>
  <si>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</si>
  <si>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</si>
  <si>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</si>
  <si>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</si>
  <si>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</si>
  <si>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</si>
  <si>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</si>
  <si>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</si>
  <si>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</si>
  <si>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</si>
  <si>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</si>
  <si>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</si>
  <si>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</si>
  <si>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</si>
  <si>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</si>
  <si>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</si>
  <si>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</si>
  <si>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</si>
  <si>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</si>
  <si>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</si>
  <si>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</si>
  <si>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</si>
  <si>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</si>
  <si>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</si>
  <si>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</si>
  <si>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</si>
  <si>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</si>
  <si>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</si>
  <si>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</si>
  <si>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</si>
  <si>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</si>
  <si>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</si>
  <si>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</si>
  <si>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</si>
  <si>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</si>
  <si>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</si>
  <si>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</si>
  <si>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</si>
  <si>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</si>
  <si>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</si>
  <si>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</si>
  <si>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</si>
  <si>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</si>
  <si>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</si>
  <si>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</si>
  <si>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</si>
  <si>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</si>
  <si>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</si>
  <si>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</si>
  <si>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</si>
  <si>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</si>
  <si>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</si>
  <si>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</si>
  <si>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</si>
  <si>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</si>
  <si>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</si>
  <si>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</si>
  <si>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</si>
  <si>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</si>
  <si>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</si>
  <si>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</si>
  <si>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</si>
  <si>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</si>
  <si>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</si>
  <si>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</si>
  <si>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</si>
  <si>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</si>
  <si>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</si>
  <si>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</si>
  <si>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</si>
  <si>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</si>
  <si>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</si>
  <si>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</si>
  <si>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</si>
  <si>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</si>
  <si>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</si>
  <si>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</si>
  <si>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</si>
  <si>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</si>
  <si>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</si>
  <si>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</si>
  <si>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</si>
  <si>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</si>
  <si>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</si>
  <si>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</si>
  <si>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</si>
  <si>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</si>
  <si>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</si>
  <si>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</si>
  <si>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</si>
  <si>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</si>
  <si>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</si>
  <si>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</si>
  <si>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</si>
  <si>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</si>
  <si>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</si>
  <si>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</si>
  <si>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</si>
  <si>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</si>
  <si>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</si>
  <si>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</si>
  <si>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</si>
  <si>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</si>
  <si>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</si>
  <si>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</si>
  <si>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</si>
  <si>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</si>
  <si>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</si>
  <si>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</si>
  <si>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</si>
  <si>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</si>
  <si>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</si>
  <si>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</si>
  <si>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</si>
  <si>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</si>
  <si>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</si>
  <si>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</si>
  <si>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</si>
  <si>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</si>
  <si>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</si>
  <si>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</si>
  <si>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</si>
  <si>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</si>
  <si>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</si>
  <si>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</si>
  <si>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</si>
  <si>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</si>
  <si>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</si>
  <si>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</si>
  <si>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</si>
  <si>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</si>
  <si>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</si>
  <si>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</si>
  <si>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</si>
  <si>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</si>
  <si>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</si>
  <si>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</si>
  <si>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</si>
  <si>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</si>
  <si>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</si>
  <si>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</si>
  <si>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</si>
  <si>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</si>
  <si>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</si>
  <si>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</si>
  <si>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</si>
  <si>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</si>
  <si>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</si>
  <si>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</si>
  <si>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</si>
  <si>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</si>
  <si>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</si>
  <si>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</si>
  <si>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</si>
  <si>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</si>
  <si>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</si>
  <si>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</si>
  <si>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</si>
  <si>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</si>
  <si>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</si>
  <si>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</si>
  <si>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</si>
  <si>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</si>
  <si>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</si>
  <si>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</si>
  <si>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</si>
  <si>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</si>
  <si>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</si>
  <si>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</si>
  <si>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</si>
  <si>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</si>
  <si>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</si>
  <si>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</si>
  <si>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</si>
  <si>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</si>
  <si>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</si>
  <si>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</si>
  <si>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</si>
  <si>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</si>
  <si>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</si>
  <si>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</si>
  <si>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</si>
  <si>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</si>
  <si>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</si>
  <si>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</si>
  <si>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</si>
  <si>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</si>
  <si>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</si>
  <si>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</si>
  <si>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</si>
  <si>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</si>
  <si>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</si>
  <si>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</si>
  <si>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</si>
  <si>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</si>
  <si>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</si>
  <si>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</si>
  <si>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</si>
  <si>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</si>
  <si>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</si>
  <si>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</si>
  <si>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</si>
  <si>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</si>
  <si>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</si>
  <si>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</si>
  <si>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</si>
  <si>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</si>
  <si>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</si>
  <si>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</si>
  <si>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</si>
  <si>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</si>
  <si>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</si>
  <si>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</si>
  <si>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</si>
  <si>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</si>
  <si>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</si>
  <si>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</si>
  <si>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</si>
  <si>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</si>
  <si>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</si>
  <si>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</si>
  <si>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</si>
  <si>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</si>
  <si>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</si>
  <si>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</si>
  <si>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</si>
  <si>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</si>
  <si>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</si>
  <si>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</si>
  <si>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</si>
  <si>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</si>
  <si>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</si>
  <si>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</si>
  <si>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</si>
  <si>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</si>
  <si>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</si>
  <si>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</si>
  <si>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</si>
  <si>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</si>
  <si>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</si>
  <si>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</si>
  <si>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</si>
  <si>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</si>
  <si>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</si>
  <si>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</si>
  <si>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</si>
  <si>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</si>
  <si>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</si>
  <si>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</si>
  <si>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</si>
  <si>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</si>
  <si>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</si>
  <si>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</si>
  <si>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</si>
  <si>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</si>
  <si>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</si>
  <si>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</si>
  <si>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</si>
  <si>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</si>
  <si>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</si>
  <si>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</si>
  <si>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</si>
  <si>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</si>
  <si>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</si>
  <si>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</si>
  <si>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</si>
  <si>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</si>
  <si>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</si>
  <si>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</si>
  <si>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</si>
  <si>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</si>
  <si>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</si>
  <si>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</si>
  <si>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</si>
  <si>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</si>
  <si>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</si>
  <si>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</si>
  <si>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</si>
  <si>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</si>
  <si>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</si>
  <si>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</si>
  <si>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</si>
  <si>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</si>
  <si>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</si>
  <si>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</si>
  <si>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</si>
  <si>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</si>
  <si>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</si>
  <si>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</si>
  <si>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</si>
  <si>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</si>
  <si>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</si>
  <si>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</si>
  <si>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</si>
  <si>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</si>
  <si>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</si>
  <si>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</si>
  <si>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</si>
  <si>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</si>
  <si>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</si>
  <si>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</si>
  <si>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</si>
  <si>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</si>
  <si>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</si>
  <si>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</si>
  <si>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</si>
  <si>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</si>
  <si>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</si>
  <si>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</si>
  <si>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</si>
  <si>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</si>
  <si>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</si>
  <si>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</si>
  <si>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</si>
  <si>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</si>
  <si>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</si>
  <si>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</si>
  <si>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</si>
  <si>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</si>
  <si>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</si>
  <si>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</si>
  <si>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</si>
  <si>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</si>
  <si>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</si>
  <si>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</si>
  <si>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</si>
  <si>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</si>
  <si>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</si>
  <si>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</si>
  <si>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</si>
  <si>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</si>
  <si>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</si>
  <si>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</si>
  <si>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</si>
  <si>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</si>
  <si>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</si>
  <si>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</si>
  <si>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</si>
  <si>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</si>
  <si>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</si>
  <si>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</si>
  <si>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</si>
  <si>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</si>
  <si>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</si>
  <si>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</si>
  <si>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</si>
  <si>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</si>
  <si>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</si>
  <si>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</si>
  <si>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</si>
  <si>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</si>
  <si>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</si>
  <si>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</si>
  <si>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</si>
  <si>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</si>
  <si>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</si>
  <si>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</si>
  <si>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</si>
  <si>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</si>
  <si>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</si>
  <si>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</si>
  <si>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</si>
  <si>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</si>
  <si>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</si>
  <si>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</si>
  <si>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</si>
  <si>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</si>
  <si>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</si>
  <si>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</si>
  <si>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</si>
  <si>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</si>
  <si>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</si>
  <si>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</si>
  <si>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</si>
  <si>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</si>
  <si>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</si>
  <si>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</si>
  <si>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</si>
  <si>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</si>
  <si>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</si>
  <si>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</si>
  <si>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</si>
  <si>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</si>
  <si>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</si>
  <si>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</si>
  <si>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</si>
  <si>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</si>
  <si>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</si>
  <si>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</si>
  <si>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</si>
  <si>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</si>
  <si>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</si>
  <si>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</si>
  <si>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</si>
  <si>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</si>
  <si>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</si>
  <si>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</si>
  <si>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</si>
  <si>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</si>
  <si>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</si>
  <si>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</si>
  <si>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</si>
  <si>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</si>
  <si>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</si>
  <si>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</si>
  <si>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</si>
  <si>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</si>
  <si>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</si>
  <si>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</si>
  <si>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</si>
  <si>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</si>
  <si>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</si>
  <si>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</si>
  <si>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</si>
  <si>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</si>
  <si>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</si>
  <si>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</si>
  <si>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</si>
  <si>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</si>
  <si>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</si>
  <si>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</si>
  <si>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</si>
  <si>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</si>
  <si>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</si>
  <si>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</si>
  <si>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</si>
  <si>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</si>
  <si>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</si>
  <si>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</si>
  <si>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</si>
  <si>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</si>
  <si>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</si>
  <si>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</si>
  <si>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</si>
  <si>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</si>
  <si>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</si>
  <si>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</si>
  <si>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</si>
  <si>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</si>
  <si>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</si>
  <si>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</si>
  <si>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</si>
  <si>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</si>
  <si>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</si>
  <si>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</si>
  <si>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</si>
  <si>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</si>
  <si>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</si>
  <si>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</si>
  <si>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</si>
  <si>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</si>
  <si>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</si>
  <si>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</si>
  <si>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</si>
  <si>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</si>
  <si>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</si>
  <si>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</si>
  <si>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</si>
  <si>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</si>
  <si>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</si>
  <si>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</si>
  <si>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</si>
  <si>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</si>
  <si>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</si>
  <si>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</si>
  <si>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</si>
  <si>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</si>
  <si>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</si>
  <si>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</si>
  <si>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</si>
  <si>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</si>
  <si>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</si>
  <si>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</si>
  <si>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</si>
  <si>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</si>
  <si>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</si>
  <si>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</si>
  <si>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</si>
  <si>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</si>
  <si>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</si>
  <si>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</si>
  <si>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</si>
  <si>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</si>
  <si>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</si>
  <si>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</si>
  <si>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</si>
  <si>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</si>
  <si>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</si>
  <si>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</si>
  <si>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</si>
  <si>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</si>
  <si>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</si>
  <si>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</si>
  <si>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</si>
  <si>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</si>
  <si>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</si>
  <si>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</si>
  <si>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</si>
  <si>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</si>
  <si>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</si>
  <si>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</si>
  <si>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</si>
  <si>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</si>
  <si>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</si>
  <si>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</si>
  <si>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</si>
  <si>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</si>
  <si>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</si>
  <si>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</si>
  <si>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</si>
  <si>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</si>
  <si>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</si>
  <si>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</si>
  <si>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</si>
  <si>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</si>
  <si>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</si>
  <si>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</si>
  <si>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</si>
  <si>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</si>
  <si>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</si>
  <si>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</si>
  <si>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</si>
  <si>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</si>
  <si>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</si>
  <si>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</si>
  <si>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</si>
  <si>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</si>
  <si>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</si>
  <si>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</si>
  <si>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</si>
  <si>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</si>
  <si>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</si>
  <si>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</si>
  <si>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</si>
  <si>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</si>
  <si>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</si>
  <si>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</si>
  <si>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</si>
  <si>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</si>
  <si>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</si>
  <si>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</si>
  <si>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</si>
  <si>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</si>
  <si>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</si>
  <si>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</si>
  <si>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</si>
  <si>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</si>
  <si>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</si>
  <si>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</si>
  <si>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</si>
  <si>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</si>
  <si>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</si>
  <si>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</si>
  <si>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</si>
  <si>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</si>
  <si>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</si>
  <si>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</si>
  <si>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</si>
  <si>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</si>
  <si>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</si>
  <si>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</si>
  <si>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</si>
  <si>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</si>
  <si>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</si>
  <si>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</si>
  <si>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</si>
  <si>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</si>
  <si>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</si>
  <si>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</si>
  <si>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</si>
  <si>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</si>
  <si>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</si>
  <si>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</si>
  <si>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</si>
  <si>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</si>
  <si>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</si>
  <si>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</si>
  <si>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</si>
  <si>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</si>
  <si>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</si>
  <si>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</si>
  <si>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</si>
  <si>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</si>
  <si>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</si>
  <si>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</si>
  <si>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</si>
  <si>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</si>
  <si>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</si>
  <si>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</si>
  <si>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</si>
  <si>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</si>
  <si>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</si>
  <si>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</si>
  <si>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</si>
  <si>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</si>
  <si>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</si>
  <si>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</si>
  <si>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</si>
  <si>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</si>
  <si>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</si>
  <si>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</si>
  <si>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</si>
  <si>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</si>
  <si>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</si>
  <si>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</si>
  <si>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</si>
  <si>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</si>
  <si>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</si>
  <si>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</si>
  <si>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</si>
  <si>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</si>
  <si>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</si>
  <si>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</si>
  <si>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</si>
  <si>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</si>
  <si>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</si>
  <si>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</si>
  <si>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</si>
  <si>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</si>
  <si>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</si>
  <si>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</si>
  <si>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</si>
  <si>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</si>
  <si>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</si>
  <si>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</si>
  <si>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</si>
  <si>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</si>
  <si>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</si>
  <si>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</si>
  <si>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</si>
  <si>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</si>
  <si>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</si>
  <si>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</si>
  <si>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</si>
  <si>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</si>
  <si>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</si>
  <si>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</si>
  <si>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</si>
  <si>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</si>
  <si>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</si>
  <si>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</si>
  <si>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</si>
  <si>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</si>
  <si>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</si>
  <si>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</si>
  <si>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</si>
  <si>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</si>
  <si>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</si>
  <si>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</si>
  <si>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</si>
  <si>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</si>
  <si>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</si>
  <si>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</si>
  <si>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</si>
  <si>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</si>
  <si>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</si>
  <si>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</si>
  <si>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</si>
  <si>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</si>
  <si>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</si>
  <si>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</si>
  <si>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</si>
  <si>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</si>
  <si>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</si>
  <si>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</si>
  <si>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</si>
  <si>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</si>
  <si>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</si>
  <si>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</si>
  <si>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</si>
  <si>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</si>
  <si>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</si>
  <si>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</si>
  <si>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</si>
  <si>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</si>
  <si>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</si>
  <si>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</si>
  <si>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</si>
  <si>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</si>
  <si>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</si>
  <si>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</si>
  <si>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</si>
  <si>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</si>
  <si>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</si>
  <si>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</si>
  <si>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</si>
  <si>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</si>
  <si>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</si>
  <si>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</si>
  <si>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</si>
  <si>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</si>
  <si>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</si>
  <si>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</si>
  <si>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</si>
  <si>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</si>
  <si>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</si>
  <si>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</si>
  <si>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</si>
  <si>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</si>
  <si>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</si>
  <si>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</si>
  <si>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</si>
  <si>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</si>
  <si>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</si>
  <si>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</si>
  <si>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</si>
  <si>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</si>
  <si>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</si>
  <si>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</si>
  <si>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</si>
  <si>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</si>
  <si>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</si>
  <si>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</si>
  <si>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</si>
  <si>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</si>
  <si>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</si>
  <si>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</si>
  <si>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</si>
  <si>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</si>
  <si>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</si>
  <si>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</si>
  <si>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</si>
  <si>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</si>
  <si>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</si>
  <si>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</si>
  <si>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</si>
  <si>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</si>
  <si>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</si>
  <si>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</si>
  <si>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</si>
  <si>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</si>
  <si>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</si>
  <si>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</si>
  <si>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</si>
  <si>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</si>
  <si>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</si>
  <si>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</si>
  <si>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</si>
  <si>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</si>
  <si>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</si>
  <si>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</si>
  <si>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</si>
  <si>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</si>
  <si>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</si>
  <si>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</si>
  <si>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</si>
  <si>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</si>
  <si>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</si>
  <si>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</si>
  <si>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</si>
  <si>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</si>
  <si>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</si>
  <si>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</si>
  <si>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</si>
  <si>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</si>
  <si>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</si>
  <si>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</si>
  <si>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</si>
  <si>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</si>
  <si>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</si>
  <si>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</si>
  <si>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</si>
  <si>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</si>
  <si>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</si>
  <si>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</si>
  <si>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</si>
  <si>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</si>
  <si>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</si>
  <si>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</si>
  <si>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</si>
  <si>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</si>
  <si>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</si>
  <si>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</si>
  <si>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</si>
  <si>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</si>
  <si>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</si>
  <si>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</si>
  <si>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</si>
  <si>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</si>
  <si>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</si>
  <si>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</si>
  <si>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</si>
  <si>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</si>
  <si>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</si>
  <si>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</si>
  <si>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</si>
  <si>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</si>
  <si>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</si>
  <si>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</si>
  <si>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</si>
  <si>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</si>
  <si>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</si>
  <si>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</si>
  <si>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</si>
  <si>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</si>
  <si>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</si>
  <si>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</si>
  <si>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</si>
  <si>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</si>
  <si>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</si>
  <si>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</si>
  <si>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</si>
  <si>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</si>
  <si>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</si>
  <si>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</si>
  <si>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</si>
  <si>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</si>
  <si>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</si>
  <si>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</si>
  <si>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</si>
  <si>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</si>
  <si>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</si>
  <si>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</si>
  <si>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</si>
  <si>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</si>
  <si>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</si>
  <si>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</si>
  <si>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</si>
  <si>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</si>
  <si>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</si>
  <si>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</si>
  <si>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</si>
  <si>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</si>
  <si>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</si>
  <si>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</si>
  <si>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</si>
  <si>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</si>
  <si>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</si>
  <si>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</si>
  <si>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</si>
  <si>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</si>
  <si>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</si>
  <si>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</si>
  <si>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</si>
  <si>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</si>
  <si>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</si>
  <si>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</si>
  <si>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</si>
  <si>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</si>
  <si>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</si>
  <si>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</si>
  <si>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</si>
  <si>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</si>
  <si>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</si>
  <si>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</si>
  <si>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</si>
  <si>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</si>
  <si>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</si>
  <si>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</si>
  <si>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</si>
  <si>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</si>
  <si>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</si>
  <si>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</si>
  <si>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</si>
  <si>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</si>
  <si>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</si>
  <si>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</si>
  <si>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</si>
  <si>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</si>
  <si>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</si>
  <si>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</si>
  <si>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</si>
  <si>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</si>
  <si>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</si>
  <si>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</si>
  <si>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</si>
  <si>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</si>
  <si>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</si>
  <si>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</si>
  <si>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</si>
  <si>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</si>
  <si>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</si>
  <si>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</si>
  <si>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</si>
  <si>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</si>
  <si>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</si>
  <si>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</si>
  <si>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</si>
  <si>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</si>
  <si>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</si>
  <si>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</si>
  <si>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</si>
  <si>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</si>
  <si>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</si>
  <si>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</si>
  <si>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</si>
  <si>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</si>
  <si>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</si>
  <si>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</si>
  <si>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</si>
  <si>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</si>
  <si>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</si>
  <si>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</si>
  <si>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</si>
  <si>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</si>
  <si>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</si>
  <si>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</si>
  <si>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</si>
  <si>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</si>
  <si>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</si>
  <si>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</si>
  <si>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</si>
  <si>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</si>
  <si>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</si>
  <si>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</si>
  <si>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</si>
  <si>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</si>
  <si>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</si>
  <si>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</si>
  <si>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</si>
  <si>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</si>
  <si>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</si>
  <si>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</si>
  <si>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</si>
  <si>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</si>
  <si>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</si>
  <si>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</si>
  <si>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</si>
  <si>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</si>
  <si>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</si>
  <si>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</si>
  <si>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</si>
  <si>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</si>
  <si>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</si>
  <si>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</si>
  <si>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</si>
  <si>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</si>
  <si>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</si>
  <si>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</si>
  <si>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</si>
  <si>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</si>
  <si>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</si>
  <si>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</si>
  <si>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</si>
  <si>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</si>
  <si>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</si>
  <si>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</si>
  <si>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</si>
  <si>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</si>
  <si>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</si>
  <si>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</si>
  <si>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</si>
  <si>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</si>
  <si>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</si>
  <si>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</si>
  <si>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</si>
  <si>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</si>
  <si>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</si>
  <si>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</si>
  <si>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</si>
  <si>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</si>
  <si>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</si>
  <si>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</si>
  <si>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</si>
  <si>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</si>
  <si>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</si>
  <si>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</si>
  <si>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</si>
  <si>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</si>
  <si>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</si>
  <si>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</si>
  <si>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</si>
  <si>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</si>
  <si>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</si>
  <si>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</si>
  <si>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</si>
  <si>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</si>
  <si>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</si>
  <si>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</si>
  <si>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</si>
  <si>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</si>
  <si>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</si>
  <si>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</si>
  <si>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</si>
  <si>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</si>
  <si>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</si>
  <si>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</si>
  <si>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</si>
  <si>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</si>
  <si>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</si>
  <si>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</si>
  <si>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</si>
  <si>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</si>
  <si>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</si>
  <si>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</si>
  <si>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</si>
  <si>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</si>
  <si>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</si>
  <si>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</si>
  <si>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</si>
  <si>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</si>
  <si>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</si>
  <si>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</si>
  <si>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</si>
  <si>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</si>
  <si>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</si>
  <si>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</si>
  <si>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</si>
  <si>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</si>
  <si>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</si>
  <si>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</si>
  <si>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</si>
  <si>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</si>
  <si>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</si>
  <si>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</si>
  <si>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</si>
  <si>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</si>
  <si>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</si>
  <si>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</si>
  <si>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</si>
  <si>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</si>
  <si>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</si>
  <si>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</si>
  <si>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</si>
  <si>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</si>
  <si>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</si>
  <si>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</si>
  <si>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</si>
  <si>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</si>
  <si>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</si>
  <si>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</si>
  <si>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</si>
  <si>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</si>
  <si>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</si>
  <si>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</si>
  <si>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</si>
  <si>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</si>
  <si>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</si>
  <si>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</si>
  <si>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</si>
  <si>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</si>
  <si>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</si>
  <si>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</si>
  <si>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</si>
  <si>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</si>
  <si>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</si>
  <si>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</si>
  <si>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</si>
  <si>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</si>
  <si>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</si>
  <si>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</si>
  <si>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</si>
  <si>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</si>
  <si>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</si>
  <si>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</si>
  <si>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</si>
  <si>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</si>
  <si>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</si>
  <si>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</si>
  <si>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</si>
  <si>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</si>
  <si>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</si>
  <si>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</si>
  <si>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</si>
  <si>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</si>
  <si>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</si>
  <si>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</si>
  <si>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</si>
  <si>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</si>
  <si>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</si>
  <si>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</si>
  <si>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</si>
  <si>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</si>
  <si>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</si>
  <si>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</si>
  <si>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</si>
  <si>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</si>
  <si>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</si>
  <si>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</si>
  <si>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</si>
  <si>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</si>
  <si>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</si>
  <si>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</si>
  <si>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</si>
  <si>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</si>
  <si>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</si>
  <si>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</si>
  <si>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</si>
  <si>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</si>
  <si>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</si>
  <si>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</si>
  <si>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</si>
  <si>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</si>
  <si>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</si>
  <si>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</si>
  <si>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</si>
  <si>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</si>
  <si>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</si>
  <si>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</si>
  <si>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</si>
  <si>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</si>
  <si>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</si>
  <si>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</si>
  <si>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</si>
  <si>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</si>
  <si>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</si>
  <si>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</si>
  <si>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</si>
  <si>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</si>
  <si>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</si>
  <si>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</si>
  <si>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</si>
  <si>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</si>
  <si>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</si>
  <si>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</si>
  <si>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</si>
  <si>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</si>
  <si>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</si>
  <si>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</si>
  <si>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</si>
  <si>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</si>
  <si>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</si>
  <si>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</si>
  <si>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</si>
  <si>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</si>
  <si>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</si>
  <si>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</si>
  <si>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</si>
  <si>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</si>
  <si>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</si>
  <si>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</si>
  <si>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</si>
  <si>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</si>
  <si>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</si>
  <si>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</si>
  <si>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</si>
  <si>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</si>
  <si>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</si>
  <si>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</si>
  <si>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</si>
  <si>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</si>
  <si>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</si>
  <si>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</si>
  <si>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</si>
  <si>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</si>
  <si>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</si>
  <si>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</si>
  <si>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</si>
  <si>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</si>
  <si>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</si>
  <si>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</si>
  <si>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</si>
  <si>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</si>
  <si>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</si>
  <si>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</si>
  <si>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</si>
  <si>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</si>
  <si>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</si>
  <si>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</si>
  <si>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</si>
  <si>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</si>
  <si>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</si>
  <si>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</si>
  <si>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</si>
  <si>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</si>
  <si>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</si>
  <si>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</si>
  <si>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</si>
  <si>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</si>
  <si>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</si>
  <si>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</si>
  <si>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</si>
  <si>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</si>
  <si>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</si>
  <si>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</si>
  <si>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</si>
  <si>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</si>
  <si>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</si>
  <si>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</si>
  <si>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</si>
  <si>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</si>
  <si>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</si>
  <si>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</si>
  <si>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</si>
  <si>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</si>
  <si>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</si>
  <si>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</si>
  <si>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</si>
  <si>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</si>
  <si>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</si>
  <si>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</si>
  <si>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</si>
  <si>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</si>
  <si>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</si>
  <si>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</si>
  <si>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</si>
  <si>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</si>
  <si>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</si>
  <si>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</si>
  <si>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</si>
  <si>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</si>
  <si>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</si>
  <si>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</si>
  <si>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</si>
  <si>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</si>
  <si>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</si>
  <si>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</si>
  <si>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</si>
  <si>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</si>
  <si>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</si>
  <si>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</si>
  <si>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</si>
  <si>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</si>
  <si>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</si>
  <si>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</si>
  <si>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</si>
  <si>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</si>
  <si>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</si>
  <si>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</si>
  <si>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</si>
  <si>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</si>
  <si>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</si>
  <si>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</si>
  <si>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</si>
  <si>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</si>
  <si>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</si>
  <si>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</si>
  <si>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</si>
  <si>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</si>
  <si>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</si>
  <si>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</si>
  <si>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</si>
  <si>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</si>
  <si>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</si>
  <si>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</si>
  <si>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</si>
  <si>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</si>
  <si>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</si>
  <si>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</si>
  <si>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</si>
  <si>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</si>
  <si>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</si>
  <si>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</si>
  <si>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</si>
  <si>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</si>
  <si>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</si>
  <si>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</si>
  <si>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</si>
  <si>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</si>
  <si>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</si>
  <si>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</si>
  <si>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</si>
  <si>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</si>
  <si>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</si>
  <si>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</si>
  <si>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</si>
  <si>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</si>
  <si>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</si>
  <si>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</si>
  <si>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</si>
  <si>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</si>
  <si>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</si>
  <si>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</si>
  <si>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</si>
  <si>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</si>
  <si>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</si>
  <si>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</si>
  <si>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</si>
  <si>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</si>
  <si>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</si>
  <si>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</si>
  <si>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</si>
  <si>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</si>
  <si>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</si>
  <si>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</si>
  <si>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</si>
  <si>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</si>
  <si>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</si>
  <si>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</si>
  <si>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</si>
  <si>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</si>
  <si>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</si>
  <si>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</si>
  <si>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</si>
  <si>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</si>
  <si>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</si>
  <si>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</si>
  <si>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</si>
  <si>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</si>
  <si>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</si>
  <si>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</si>
  <si>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</si>
  <si>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</si>
  <si>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</si>
  <si>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</si>
  <si>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</si>
  <si>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</si>
  <si>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</si>
  <si>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</si>
  <si>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</si>
  <si>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</si>
  <si>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</si>
  <si>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</si>
  <si>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</si>
  <si>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</si>
  <si>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</si>
  <si>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</si>
  <si>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</si>
  <si>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</si>
  <si>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</si>
  <si>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</si>
  <si>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</si>
  <si>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</si>
  <si>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</si>
  <si>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</si>
  <si>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</si>
  <si>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</si>
  <si>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</si>
  <si>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</si>
  <si>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</si>
  <si>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</si>
  <si>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</si>
  <si>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</si>
  <si>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</si>
  <si>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</si>
  <si>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</si>
  <si>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</si>
  <si>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</si>
  <si>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</si>
  <si>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</si>
  <si>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</si>
  <si>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</si>
  <si>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</si>
  <si>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</si>
  <si>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</si>
  <si>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</si>
  <si>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</si>
  <si>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</si>
  <si>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</si>
  <si>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</si>
  <si>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</si>
  <si>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</si>
  <si>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</si>
  <si>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</si>
  <si>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</si>
  <si>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</si>
  <si>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</si>
  <si>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</si>
  <si>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</si>
  <si>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</si>
  <si>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</si>
  <si>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</si>
  <si>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</si>
  <si>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</si>
  <si>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</si>
  <si>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</si>
  <si>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</si>
  <si>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</si>
  <si>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</si>
  <si>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</si>
  <si>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</si>
  <si>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</si>
  <si>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</si>
  <si>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</si>
  <si>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</si>
  <si>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</si>
  <si>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</si>
  <si>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</si>
  <si>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</si>
  <si>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</si>
  <si>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</si>
  <si>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</si>
  <si>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</si>
  <si>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</si>
  <si>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</si>
  <si>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</si>
  <si>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</si>
  <si>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</si>
  <si>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</si>
  <si>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</si>
  <si>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</si>
  <si>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</si>
  <si>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</si>
  <si>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</si>
  <si>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</si>
  <si>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</si>
  <si>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</si>
  <si>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</si>
  <si>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</si>
  <si>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</si>
  <si>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</si>
  <si>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</si>
  <si>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</si>
  <si>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</si>
  <si>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</si>
  <si>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</si>
  <si>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</si>
  <si>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</si>
  <si>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</si>
  <si>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</si>
  <si>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</si>
  <si>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</si>
  <si>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</si>
  <si>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</si>
  <si>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</si>
  <si>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</si>
  <si>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</si>
  <si>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</si>
  <si>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</si>
  <si>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</si>
  <si>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</si>
  <si>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</si>
  <si>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</si>
  <si>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</si>
  <si>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</si>
  <si>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</si>
  <si>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</si>
  <si>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</si>
  <si>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</si>
  <si>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</si>
  <si>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</si>
  <si>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</si>
  <si>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</si>
  <si>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</si>
  <si>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</si>
  <si>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</si>
  <si>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</si>
  <si>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</si>
  <si>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</si>
  <si>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</si>
  <si>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</si>
  <si>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</si>
  <si>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</si>
  <si>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</si>
  <si>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</si>
  <si>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</si>
  <si>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</si>
  <si>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</si>
  <si>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</si>
  <si>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</si>
  <si>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</si>
  <si>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</si>
  <si>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</si>
  <si>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</si>
  <si>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</si>
  <si>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</si>
  <si>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</si>
  <si>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</si>
  <si>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</si>
  <si>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</si>
  <si>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</si>
  <si>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</si>
  <si>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</si>
  <si>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</si>
  <si>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</si>
  <si>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</si>
  <si>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</si>
  <si>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</si>
  <si>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</si>
  <si>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</si>
  <si>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</si>
  <si>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</si>
  <si>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</si>
  <si>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</si>
  <si>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</si>
  <si>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</si>
  <si>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</si>
  <si>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</si>
  <si>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</si>
  <si>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</si>
  <si>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</si>
  <si>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</si>
  <si>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</si>
  <si>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</si>
  <si>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</si>
  <si>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</si>
  <si>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</si>
  <si>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</si>
  <si>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</si>
  <si>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</si>
  <si>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</si>
  <si>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</si>
  <si>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</si>
  <si>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</si>
  <si>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</si>
  <si>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</si>
  <si>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</si>
  <si>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</si>
  <si>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</si>
  <si>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</si>
  <si>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</si>
  <si>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</si>
  <si>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</si>
  <si>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</si>
  <si>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</si>
  <si>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</si>
  <si>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</si>
  <si>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</si>
  <si>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</si>
  <si>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</si>
  <si>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</si>
  <si>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</si>
  <si>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</si>
  <si>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</si>
  <si>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</si>
  <si>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</si>
  <si>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</si>
  <si>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</si>
  <si>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</si>
  <si>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</si>
  <si>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</si>
  <si>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</si>
  <si>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</si>
  <si>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</si>
  <si>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</si>
  <si>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</si>
  <si>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</si>
  <si>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</si>
  <si>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</si>
  <si>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</si>
  <si>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</si>
  <si>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</si>
  <si>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</si>
  <si>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</si>
  <si>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</si>
  <si>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</si>
  <si>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</si>
  <si>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</si>
  <si>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</si>
  <si>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</si>
  <si>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</si>
  <si>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</si>
  <si>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</si>
  <si>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</si>
  <si>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</si>
  <si>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</si>
  <si>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</si>
  <si>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</si>
  <si>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</si>
  <si>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</si>
  <si>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</si>
  <si>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</si>
  <si>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</si>
  <si>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</si>
  <si>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</si>
  <si>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</si>
  <si>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</si>
  <si>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</si>
  <si>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</si>
  <si>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</si>
  <si>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</si>
  <si>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</si>
  <si>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</si>
  <si>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</si>
  <si>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</si>
  <si>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</si>
  <si>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</si>
  <si>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</si>
  <si>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</si>
  <si>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</si>
  <si>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</si>
  <si>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</si>
  <si>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</si>
  <si>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</si>
  <si>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</si>
  <si>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</si>
  <si>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</si>
  <si>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</si>
  <si>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</si>
  <si>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</si>
  <si>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</si>
  <si>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</si>
  <si>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</si>
  <si>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</si>
  <si>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</si>
  <si>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</si>
  <si>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</si>
  <si>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</si>
  <si>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</si>
  <si>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</si>
  <si>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</si>
  <si>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</si>
  <si>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</si>
  <si>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</si>
  <si>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</si>
  <si>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</si>
  <si>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</si>
  <si>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</si>
  <si>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</si>
  <si>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</si>
  <si>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</si>
  <si>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</si>
  <si>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</si>
  <si>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</si>
  <si>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</si>
  <si>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</si>
  <si>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</si>
  <si>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</si>
  <si>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</si>
  <si>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</si>
  <si>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</si>
  <si>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</si>
  <si>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</si>
  <si>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</si>
  <si>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</si>
  <si>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</si>
  <si>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</si>
  <si>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</si>
  <si>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</si>
  <si>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</si>
  <si>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</si>
  <si>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</si>
  <si>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</si>
  <si>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</si>
  <si>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</si>
  <si>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</si>
  <si>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</si>
  <si>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</si>
  <si>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</si>
  <si>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</si>
  <si>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</si>
  <si>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</si>
  <si>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</si>
  <si>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</si>
  <si>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</si>
  <si>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</si>
  <si>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</si>
  <si>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</si>
  <si>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</si>
  <si>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</si>
  <si>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</si>
  <si>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</si>
  <si>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</si>
  <si>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</si>
  <si>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</si>
  <si>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</si>
  <si>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</si>
  <si>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</si>
  <si>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</si>
  <si>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</si>
  <si>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</si>
  <si>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</si>
  <si>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</si>
  <si>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</si>
  <si>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</si>
  <si>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</si>
  <si>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</si>
  <si>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</si>
  <si>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</si>
  <si>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</si>
  <si>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</si>
  <si>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</si>
  <si>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</si>
  <si>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</si>
  <si>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</si>
  <si>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</si>
  <si>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</si>
  <si>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</si>
  <si>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</si>
  <si>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</si>
  <si>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</si>
  <si>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</si>
  <si>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</si>
  <si>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</si>
  <si>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</si>
  <si>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</si>
  <si>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</si>
  <si>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</si>
  <si>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</si>
  <si>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</si>
  <si>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</si>
  <si>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</si>
  <si>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</si>
  <si>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</si>
  <si>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</si>
  <si>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</si>
  <si>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</si>
  <si>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</si>
  <si>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</si>
  <si>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</si>
  <si>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</si>
  <si>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</si>
  <si>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</si>
  <si>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</si>
  <si>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</si>
  <si>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</si>
  <si>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</si>
  <si>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</si>
  <si>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</si>
  <si>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</si>
  <si>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</si>
  <si>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</si>
  <si>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</si>
  <si>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</si>
  <si>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</si>
  <si>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</si>
  <si>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</si>
  <si>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</si>
  <si>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</si>
  <si>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</si>
  <si>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</si>
  <si>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</si>
  <si>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</si>
  <si>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</si>
  <si>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</si>
  <si>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</si>
  <si>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</si>
  <si>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</si>
  <si>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</si>
  <si>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</si>
  <si>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</si>
  <si>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</si>
  <si>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</si>
  <si>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</si>
  <si>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</si>
  <si>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</si>
  <si>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</si>
  <si>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</si>
  <si>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</si>
  <si>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</si>
  <si>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</si>
  <si>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</si>
  <si>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</si>
  <si>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</si>
  <si>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</si>
  <si>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</si>
  <si>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</si>
  <si>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</si>
  <si>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</si>
  <si>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</si>
  <si>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</si>
  <si>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</si>
  <si>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</si>
  <si>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</si>
  <si>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</si>
  <si>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</si>
  <si>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</si>
  <si>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</si>
  <si>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</si>
  <si>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</si>
  <si>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</si>
  <si>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</si>
  <si>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</si>
  <si>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</si>
  <si>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</si>
  <si>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</si>
  <si>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</si>
  <si>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</si>
  <si>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</si>
  <si>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</si>
  <si>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</si>
  <si>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</si>
  <si>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</si>
  <si>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</si>
  <si>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</si>
  <si>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</si>
  <si>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</si>
  <si>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</si>
  <si>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</si>
  <si>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</si>
  <si>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</si>
  <si>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</si>
  <si>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</si>
  <si>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</si>
  <si>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</si>
  <si>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</si>
  <si>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</si>
  <si>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</si>
  <si>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</si>
  <si>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</si>
  <si>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</si>
  <si>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</si>
  <si>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</si>
  <si>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</si>
  <si>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</si>
  <si>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</si>
  <si>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</si>
  <si>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</si>
  <si>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</si>
  <si>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</si>
  <si>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</si>
  <si>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</si>
  <si>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</si>
  <si>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</si>
  <si>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</si>
  <si>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</si>
  <si>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</si>
  <si>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</si>
  <si>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</si>
  <si>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</si>
  <si>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</si>
  <si>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</si>
  <si>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</si>
  <si>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</si>
  <si>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</si>
  <si>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</si>
  <si>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</si>
  <si>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</si>
  <si>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</si>
  <si>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</si>
  <si>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</si>
  <si>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</si>
  <si>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</si>
  <si>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</si>
  <si>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</si>
  <si>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</si>
  <si>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</si>
  <si>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</si>
  <si>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</si>
  <si>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</si>
  <si>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</si>
  <si>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</si>
  <si>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</si>
  <si>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</si>
  <si>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</si>
  <si>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</si>
  <si>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</si>
  <si>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</si>
  <si>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</si>
  <si>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</si>
  <si>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</si>
  <si>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</si>
  <si>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</si>
  <si>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</si>
  <si>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</si>
  <si>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</si>
  <si>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</si>
  <si>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</si>
  <si>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</si>
  <si>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</si>
  <si>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</si>
  <si>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</si>
  <si>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</si>
  <si>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</si>
  <si>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</si>
  <si>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</si>
  <si>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</si>
  <si>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</si>
  <si>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</si>
  <si>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</si>
  <si>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</si>
  <si>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</si>
  <si>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</si>
  <si>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</si>
  <si>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</si>
  <si>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</si>
  <si>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</si>
  <si>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</si>
  <si>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</si>
  <si>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</si>
  <si>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</si>
  <si>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</si>
  <si>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</si>
  <si>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</si>
  <si>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</si>
  <si>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</si>
  <si>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</si>
  <si>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</si>
  <si>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</si>
  <si>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</si>
  <si>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</si>
  <si>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</si>
  <si>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</si>
  <si>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</si>
  <si>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</si>
  <si>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</si>
  <si>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</si>
  <si>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</si>
  <si>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</si>
  <si>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</si>
  <si>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</si>
  <si>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</si>
  <si>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</si>
  <si>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</si>
  <si>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</si>
  <si>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</si>
  <si>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</si>
  <si>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</si>
  <si>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</si>
  <si>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</si>
  <si>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</si>
  <si>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</si>
  <si>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</si>
  <si>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</si>
  <si>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</si>
  <si>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</si>
  <si>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</si>
  <si>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</si>
  <si>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</si>
  <si>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</si>
  <si>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</si>
  <si>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</si>
  <si>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</si>
  <si>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</si>
  <si>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</si>
  <si>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</si>
  <si>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</si>
  <si>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</si>
  <si>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</si>
  <si>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</si>
  <si>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</si>
  <si>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</si>
  <si>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</si>
  <si>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</si>
  <si>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</si>
  <si>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</si>
  <si>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</si>
  <si>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</si>
  <si>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</si>
  <si>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</si>
  <si>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</si>
  <si>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</si>
  <si>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</si>
  <si>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</si>
  <si>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</si>
  <si>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</si>
  <si>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</si>
  <si>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</si>
  <si>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</si>
  <si>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</si>
  <si>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</si>
  <si>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</si>
  <si>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</si>
  <si>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</si>
  <si>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</si>
  <si>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</si>
  <si>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</si>
  <si>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</si>
  <si>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</si>
  <si>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</si>
  <si>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</si>
  <si>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</si>
  <si>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</si>
  <si>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</si>
  <si>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</si>
  <si>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</si>
  <si>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</si>
  <si>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</si>
  <si>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</si>
  <si>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</si>
  <si>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</si>
  <si>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</si>
  <si>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</si>
  <si>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</si>
  <si>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</si>
  <si>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</si>
  <si>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</si>
  <si>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</si>
  <si>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</si>
  <si>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</si>
  <si>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</si>
  <si>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</si>
  <si>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</si>
  <si>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</si>
  <si>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</si>
  <si>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</si>
  <si>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</si>
  <si>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</si>
  <si>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</si>
  <si>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</si>
  <si>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</si>
  <si>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</si>
  <si>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</si>
  <si>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</si>
  <si>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</si>
  <si>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</si>
  <si>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</si>
  <si>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</si>
  <si>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</si>
  <si>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</si>
  <si>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</si>
  <si>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</si>
  <si>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</si>
  <si>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</si>
  <si>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</si>
  <si>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</si>
  <si>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</si>
  <si>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</si>
  <si>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</si>
  <si>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</si>
  <si>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</si>
  <si>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</si>
  <si>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</si>
  <si>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</si>
  <si>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</si>
  <si>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</si>
  <si>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</si>
  <si>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</si>
  <si>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</si>
  <si>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</si>
  <si>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</si>
  <si>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</si>
  <si>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</si>
  <si>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</si>
  <si>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</si>
  <si>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</si>
  <si>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</si>
  <si>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</si>
  <si>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</si>
  <si>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</si>
  <si>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</si>
  <si>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</si>
  <si>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</si>
  <si>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</si>
  <si>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</si>
  <si>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</si>
  <si>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</si>
  <si>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</si>
  <si>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</si>
  <si>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</si>
  <si>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</si>
  <si>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</si>
  <si>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</si>
  <si>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</si>
  <si>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</si>
  <si>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</si>
  <si>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</si>
  <si>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</si>
  <si>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</si>
  <si>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</si>
  <si>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</si>
  <si>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</si>
  <si>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</si>
  <si>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</si>
  <si>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</si>
  <si>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</si>
  <si>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</si>
  <si>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</si>
  <si>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</si>
  <si>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</si>
  <si>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</si>
  <si>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</si>
  <si>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</si>
  <si>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</si>
  <si>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</si>
  <si>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</si>
  <si>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</si>
  <si>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</si>
  <si>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</si>
  <si>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</si>
  <si>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</si>
  <si>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</si>
  <si>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</si>
  <si>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</si>
  <si>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</si>
  <si>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</si>
  <si>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</si>
  <si>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</si>
  <si>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</si>
  <si>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</si>
  <si>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</si>
  <si>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</si>
  <si>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</si>
  <si>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</si>
  <si>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</si>
  <si>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</si>
  <si>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</si>
  <si>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</si>
  <si>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</si>
  <si>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</si>
  <si>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</si>
  <si>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</si>
  <si>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</si>
  <si>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</si>
  <si>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</si>
  <si>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</si>
  <si>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</si>
  <si>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</si>
  <si>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</si>
  <si>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</si>
  <si>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</si>
  <si>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</si>
  <si>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</si>
  <si>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</si>
  <si>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</si>
  <si>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</si>
  <si>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</si>
  <si>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</si>
  <si>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</si>
  <si>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</si>
  <si>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</si>
  <si>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</si>
  <si>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</si>
  <si>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</si>
  <si>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</si>
  <si>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</si>
  <si>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</si>
  <si>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</si>
  <si>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</si>
  <si>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</si>
  <si>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</si>
  <si>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</si>
  <si>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</si>
  <si>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</si>
  <si>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</si>
  <si>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</si>
  <si>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</si>
  <si>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</si>
  <si>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</si>
  <si>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</si>
  <si>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</si>
  <si>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</si>
  <si>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</si>
  <si>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</si>
  <si>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</si>
  <si>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</si>
  <si>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</si>
  <si>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</si>
  <si>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</si>
  <si>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</si>
  <si>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</si>
  <si>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</si>
  <si>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</si>
  <si>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</si>
  <si>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</si>
  <si>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</si>
  <si>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</si>
  <si>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</si>
  <si>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</si>
  <si>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</si>
  <si>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</si>
  <si>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</si>
  <si>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</si>
  <si>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</si>
  <si>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</si>
  <si>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</si>
  <si>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</si>
  <si>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</si>
  <si>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</si>
  <si>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</si>
  <si>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</si>
  <si>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</si>
  <si>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</si>
  <si>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</si>
  <si>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</si>
  <si>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</si>
  <si>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</si>
  <si>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</si>
  <si>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</si>
  <si>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</si>
  <si>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</si>
  <si>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</si>
  <si>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</si>
  <si>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</si>
  <si>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</si>
  <si>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</si>
  <si>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</si>
  <si>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</si>
  <si>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</si>
  <si>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</si>
  <si>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</si>
  <si>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</si>
  <si>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</si>
  <si>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</si>
  <si>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</si>
  <si>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</si>
  <si>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</si>
  <si>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</si>
  <si>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</si>
  <si>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</si>
  <si>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</si>
  <si>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</si>
  <si>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</si>
  <si>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</si>
  <si>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</si>
  <si>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</si>
  <si>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</si>
  <si>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</si>
  <si>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</si>
  <si>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</si>
  <si>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</si>
  <si>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</si>
  <si>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</si>
  <si>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</si>
  <si>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</si>
  <si>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</si>
  <si>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</si>
  <si>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</si>
  <si>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</si>
  <si>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</si>
  <si>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</si>
  <si>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</si>
  <si>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</si>
  <si>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</si>
  <si>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</si>
  <si>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</si>
  <si>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</si>
  <si>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</si>
  <si>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</si>
  <si>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</si>
  <si>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</si>
  <si>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</si>
  <si>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</si>
  <si>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</si>
  <si>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</si>
  <si>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</si>
  <si>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</si>
  <si>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</si>
  <si>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</si>
  <si>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</si>
  <si>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</si>
  <si>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</si>
  <si>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</si>
  <si>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</si>
  <si>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</si>
  <si>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</si>
  <si>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</si>
  <si>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</si>
  <si>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</si>
  <si>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</si>
  <si>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</si>
  <si>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</si>
  <si>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</si>
  <si>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</si>
  <si>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</si>
  <si>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</si>
  <si>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</si>
  <si>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</si>
  <si>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</si>
  <si>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</si>
  <si>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</si>
  <si>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</si>
  <si>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</si>
  <si>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</si>
  <si>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</si>
  <si>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</si>
  <si>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</si>
  <si>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</si>
  <si>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</si>
  <si>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</si>
  <si>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</si>
  <si>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</si>
  <si>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</si>
  <si>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</si>
  <si>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</si>
  <si>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</si>
  <si>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</si>
  <si>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</si>
  <si>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</si>
  <si>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</si>
  <si>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</si>
  <si>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</si>
  <si>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</si>
  <si>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</si>
  <si>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</si>
  <si>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</si>
  <si>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</si>
  <si>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</si>
  <si>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</si>
  <si>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</si>
  <si>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</si>
  <si>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</si>
  <si>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</si>
  <si>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</si>
  <si>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</si>
  <si>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</si>
  <si>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</si>
  <si>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</si>
  <si>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</si>
  <si>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</si>
  <si>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</si>
  <si>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</si>
  <si>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</si>
  <si>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</si>
  <si>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</si>
  <si>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</si>
  <si>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</si>
  <si>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</si>
  <si>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</si>
  <si>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</si>
  <si>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</si>
  <si>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</si>
  <si>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</si>
  <si>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</si>
  <si>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</si>
  <si>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</si>
  <si>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</si>
  <si>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</si>
  <si>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</si>
  <si>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</si>
  <si>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</si>
  <si>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</si>
  <si>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</si>
  <si>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</si>
  <si>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</si>
  <si>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</si>
  <si>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</si>
  <si>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</si>
  <si>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</si>
  <si>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</si>
  <si>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</si>
  <si>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</si>
  <si>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</si>
  <si>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</si>
  <si>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</si>
  <si>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</si>
  <si>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</si>
  <si>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</si>
  <si>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</si>
  <si>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</si>
  <si>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</si>
  <si>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</si>
  <si>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</si>
  <si>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</si>
  <si>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</si>
  <si>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</si>
  <si>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</si>
  <si>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</si>
  <si>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</si>
  <si>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</si>
  <si>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</si>
  <si>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</si>
  <si>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</si>
  <si>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</si>
  <si>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</si>
  <si>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</si>
  <si>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</si>
  <si>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</si>
  <si>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</si>
  <si>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</si>
  <si>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</si>
  <si>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</si>
  <si>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</si>
  <si>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</si>
  <si>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</si>
  <si>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</si>
  <si>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</si>
  <si>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</si>
  <si>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</si>
  <si>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</si>
  <si>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</si>
  <si>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</si>
  <si>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</si>
  <si>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</si>
  <si>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</si>
  <si>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</si>
  <si>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</si>
  <si>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</si>
  <si>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</si>
  <si>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</si>
  <si>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</si>
  <si>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</si>
  <si>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</si>
  <si>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</si>
  <si>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</si>
  <si>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</si>
  <si>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</si>
  <si>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</si>
  <si>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</si>
  <si>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</si>
  <si>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</si>
  <si>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</si>
  <si>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</si>
  <si>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</si>
  <si>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</si>
  <si>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</si>
  <si>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</si>
  <si>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</si>
  <si>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</si>
  <si>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</si>
  <si>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</si>
  <si>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</si>
  <si>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</si>
  <si>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</si>
  <si>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</si>
  <si>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</si>
  <si>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</si>
  <si>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</si>
  <si>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</si>
  <si>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</si>
  <si>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</si>
  <si>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</si>
  <si>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</si>
  <si>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</si>
  <si>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</si>
  <si>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</si>
  <si>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</si>
  <si>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</si>
  <si>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</si>
  <si>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</si>
  <si>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</si>
  <si>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</si>
  <si>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</si>
  <si>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</si>
  <si>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</si>
  <si>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</si>
  <si>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</si>
  <si>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</si>
  <si>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</si>
  <si>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</si>
  <si>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</si>
  <si>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</si>
  <si>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</si>
  <si>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</si>
  <si>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</si>
  <si>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</si>
  <si>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</si>
  <si>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</si>
  <si>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</si>
  <si>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</si>
  <si>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</si>
  <si>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</si>
  <si>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</si>
  <si>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</si>
  <si>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</si>
  <si>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</si>
  <si>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</si>
  <si>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</si>
  <si>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</si>
  <si>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</si>
  <si>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</si>
  <si>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</si>
  <si>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</si>
  <si>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</si>
  <si>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</si>
  <si>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</si>
  <si>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</si>
  <si>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</si>
  <si>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</si>
  <si>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</si>
  <si>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</si>
  <si>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</si>
  <si>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</si>
  <si>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</si>
  <si>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</si>
  <si>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</si>
  <si>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</si>
  <si>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</si>
  <si>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</si>
  <si>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</si>
  <si>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</si>
  <si>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</si>
  <si>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</si>
  <si>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</si>
  <si>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</si>
  <si>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</si>
  <si>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</si>
  <si>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</si>
  <si>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</si>
  <si>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</si>
  <si>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</si>
  <si>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</si>
  <si>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</si>
  <si>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</si>
  <si>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</si>
  <si>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</si>
  <si>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</si>
  <si>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</si>
  <si>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</si>
  <si>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</si>
  <si>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</si>
  <si>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</si>
  <si>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</si>
  <si>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</si>
  <si>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</si>
  <si>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</si>
  <si>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</si>
  <si>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</si>
  <si>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</si>
  <si>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</si>
  <si>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</si>
  <si>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</si>
  <si>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</si>
  <si>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</si>
  <si>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</si>
  <si>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</si>
  <si>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</si>
  <si>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</si>
  <si>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</si>
  <si>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</si>
  <si>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</si>
  <si>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</si>
  <si>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</si>
  <si>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</si>
  <si>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</si>
  <si>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</si>
  <si>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</si>
  <si>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</si>
  <si>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</si>
  <si>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</si>
  <si>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</si>
  <si>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</si>
  <si>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</si>
  <si>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</si>
  <si>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</si>
  <si>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</si>
  <si>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</si>
  <si>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</si>
  <si>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</si>
  <si>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</si>
  <si>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</si>
  <si>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</si>
  <si>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</si>
  <si>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</si>
  <si>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</si>
  <si>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</si>
  <si>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</si>
  <si>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</si>
  <si>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</si>
  <si>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</si>
  <si>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</si>
  <si>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</si>
  <si>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</si>
  <si>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</si>
  <si>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</si>
  <si>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</si>
  <si>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</si>
  <si>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</si>
  <si>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</si>
  <si>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</si>
  <si>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</si>
  <si>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</si>
  <si>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</si>
  <si>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</si>
  <si>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</si>
  <si>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</si>
  <si>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</si>
  <si>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</si>
  <si>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</si>
  <si>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</si>
  <si>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</si>
  <si>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</si>
  <si>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</si>
  <si>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</si>
  <si>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</si>
  <si>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</si>
  <si>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</si>
  <si>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</si>
  <si>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</si>
  <si>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</si>
  <si>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</si>
  <si>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</si>
  <si>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</si>
  <si>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</si>
  <si>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</si>
  <si>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</si>
  <si>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</si>
  <si>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</si>
  <si>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</si>
  <si>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</si>
  <si>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</si>
  <si>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</si>
  <si>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</si>
  <si>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</si>
  <si>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</si>
  <si>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</si>
  <si>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</si>
  <si>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</si>
  <si>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</si>
  <si>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</si>
  <si>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</si>
  <si>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</si>
  <si>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</si>
  <si>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</si>
  <si>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</si>
  <si>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</si>
  <si>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</si>
  <si>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</si>
  <si>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</si>
  <si>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</si>
  <si>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</si>
  <si>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</si>
  <si>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</si>
  <si>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</si>
  <si>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</si>
  <si>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</si>
  <si>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</si>
  <si>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</si>
  <si>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</si>
  <si>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</si>
  <si>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</si>
  <si>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</si>
  <si>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</si>
  <si>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</si>
  <si>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</si>
  <si>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</si>
  <si>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</si>
  <si>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</si>
  <si>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</si>
  <si>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</si>
  <si>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</si>
  <si>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</si>
  <si>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</si>
  <si>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</si>
  <si>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</si>
  <si>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</si>
  <si>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</si>
  <si>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</si>
  <si>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</si>
  <si>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</si>
  <si>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</si>
  <si>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</si>
  <si>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</si>
  <si>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</si>
  <si>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</si>
  <si>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</si>
  <si>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</si>
  <si>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</si>
  <si>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</si>
  <si>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</si>
  <si>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</si>
  <si>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</si>
  <si>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</si>
  <si>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</si>
  <si>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</si>
  <si>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</si>
  <si>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</si>
  <si>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</si>
  <si>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</si>
  <si>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</si>
  <si>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</si>
  <si>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</si>
  <si>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</si>
  <si>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</si>
  <si>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</si>
  <si>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</si>
  <si>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</si>
  <si>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</si>
  <si>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</si>
  <si>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</si>
  <si>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</si>
  <si>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</si>
  <si>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</si>
  <si>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</si>
  <si>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</si>
  <si>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</si>
  <si>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</si>
  <si>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</si>
  <si>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</si>
  <si>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</si>
  <si>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</si>
  <si>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</si>
  <si>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</si>
  <si>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</si>
  <si>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</si>
  <si>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</si>
  <si>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</si>
  <si>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</si>
  <si>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</si>
  <si>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</si>
  <si>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</si>
  <si>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</si>
  <si>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</si>
  <si>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</si>
  <si>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</si>
  <si>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</si>
  <si>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</si>
  <si>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</si>
  <si>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</si>
  <si>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</si>
  <si>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</si>
  <si>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</si>
  <si>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</si>
  <si>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</si>
  <si>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</si>
  <si>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</si>
  <si>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</si>
  <si>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</si>
  <si>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</si>
  <si>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</si>
  <si>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</si>
  <si>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</si>
  <si>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</si>
  <si>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</si>
  <si>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</si>
  <si>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</si>
  <si>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</si>
  <si>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</si>
  <si>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</si>
  <si>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</si>
  <si>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</si>
  <si>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</si>
  <si>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</si>
  <si>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</si>
  <si>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</si>
  <si>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</si>
  <si>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</si>
  <si>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</si>
  <si>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</si>
  <si>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</si>
  <si>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</si>
  <si>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</si>
  <si>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</si>
  <si>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</si>
  <si>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</si>
  <si>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</si>
  <si>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</si>
  <si>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</si>
  <si>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</si>
  <si>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</si>
  <si>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</si>
  <si>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</si>
  <si>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</si>
  <si>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</si>
  <si>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</si>
  <si>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</si>
  <si>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</si>
  <si>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</si>
  <si>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</si>
  <si>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</si>
  <si>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</si>
  <si>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</si>
  <si>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</si>
  <si>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</si>
  <si>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</si>
  <si>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</si>
  <si>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</si>
  <si>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</si>
  <si>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</si>
  <si>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</si>
  <si>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</si>
  <si>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</si>
  <si>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</si>
  <si>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</si>
  <si>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</si>
  <si>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</si>
  <si>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</si>
  <si>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</si>
  <si>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</si>
  <si>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</si>
  <si>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</si>
  <si>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</si>
  <si>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</si>
  <si>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</si>
  <si>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</si>
  <si>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</si>
  <si>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</si>
  <si>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</si>
  <si>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</si>
  <si>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</si>
  <si>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</si>
  <si>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</si>
  <si>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</si>
  <si>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</si>
  <si>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</si>
  <si>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</si>
  <si>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</si>
  <si>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</si>
  <si>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</si>
  <si>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</si>
  <si>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</si>
  <si>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</si>
  <si>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</si>
  <si>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</si>
  <si>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</si>
  <si>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</si>
  <si>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</si>
  <si>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</si>
  <si>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</si>
  <si>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</si>
  <si>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</si>
  <si>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</si>
  <si>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</si>
  <si>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</si>
  <si>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</si>
  <si>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</si>
  <si>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</si>
  <si>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</si>
  <si>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</si>
  <si>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</si>
  <si>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</si>
  <si>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</si>
  <si>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</si>
  <si>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</si>
  <si>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</si>
  <si>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</si>
  <si>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</si>
  <si>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</si>
  <si>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</si>
  <si>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</si>
  <si>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</si>
  <si>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</si>
  <si>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</si>
  <si>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</si>
  <si>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</si>
  <si>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</si>
  <si>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</si>
  <si>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</si>
  <si>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</si>
  <si>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</si>
  <si>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</si>
  <si>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</si>
  <si>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</si>
  <si>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</si>
  <si>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</si>
  <si>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</si>
  <si>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</si>
  <si>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</si>
  <si>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</si>
  <si>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</si>
  <si>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</si>
  <si>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</si>
  <si>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</si>
  <si>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</si>
  <si>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</si>
  <si>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</si>
  <si>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</si>
  <si>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</si>
  <si>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</si>
  <si>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</si>
  <si>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</si>
  <si>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</si>
  <si>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</si>
  <si>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</si>
  <si>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</si>
  <si>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</si>
  <si>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</si>
  <si>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</si>
  <si>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</si>
  <si>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</si>
  <si>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</si>
  <si>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</si>
  <si>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</si>
  <si>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</si>
  <si>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</si>
  <si>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</si>
  <si>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</si>
  <si>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</si>
  <si>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</si>
  <si>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</si>
  <si>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</si>
  <si>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</si>
  <si>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</si>
  <si>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</si>
  <si>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</si>
  <si>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</si>
  <si>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</si>
  <si>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</si>
  <si>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</si>
  <si>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</si>
  <si>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</si>
  <si>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</si>
  <si>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</si>
  <si>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</si>
  <si>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</si>
  <si>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</si>
  <si>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</si>
  <si>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</si>
  <si>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</si>
  <si>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</si>
  <si>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</si>
  <si>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</si>
  <si>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</si>
  <si>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</si>
  <si>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</si>
  <si>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</si>
  <si>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</si>
  <si>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</si>
  <si>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</si>
  <si>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</si>
  <si>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</si>
  <si>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</si>
  <si>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</si>
  <si>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</si>
  <si>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</si>
  <si>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</si>
  <si>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</si>
  <si>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</si>
  <si>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</si>
  <si>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</si>
  <si>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</si>
  <si>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</si>
  <si>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</si>
  <si>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</si>
  <si>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</si>
  <si>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</si>
  <si>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</si>
  <si>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</si>
  <si>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</si>
  <si>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</si>
  <si>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</si>
  <si>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</si>
  <si>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</si>
  <si>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</si>
  <si>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</si>
  <si>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</si>
  <si>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</si>
  <si>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</si>
  <si>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</si>
  <si>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</si>
  <si>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</si>
  <si>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</si>
  <si>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</si>
  <si>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</si>
  <si>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</si>
  <si>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</si>
  <si>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</si>
  <si>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</si>
  <si>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</si>
  <si>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</si>
  <si>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</si>
  <si>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</si>
  <si>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</si>
  <si>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</si>
  <si>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</si>
  <si>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</si>
  <si>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</si>
  <si>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</si>
  <si>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</si>
  <si>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</si>
  <si>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</si>
  <si>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</si>
  <si>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</si>
  <si>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</si>
  <si>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</si>
  <si>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</si>
  <si>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</si>
  <si>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</si>
  <si>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</si>
  <si>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</si>
  <si>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</si>
  <si>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</si>
  <si>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</si>
  <si>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</si>
  <si>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</si>
  <si>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</si>
  <si>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</si>
  <si>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</si>
  <si>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</si>
  <si>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</si>
  <si>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</si>
  <si>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</si>
  <si>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</si>
  <si>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</si>
  <si>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</si>
  <si>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</si>
  <si>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</si>
  <si>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</si>
  <si>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</si>
  <si>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</si>
  <si>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</si>
  <si>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</si>
  <si>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</si>
  <si>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</si>
  <si>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</si>
  <si>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</si>
  <si>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</si>
  <si>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</si>
  <si>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</si>
  <si>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</si>
  <si>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</si>
  <si>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</si>
  <si>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</si>
  <si>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</si>
  <si>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</si>
  <si>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</si>
  <si>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</si>
  <si>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</si>
  <si>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</si>
  <si>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</si>
  <si>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</si>
  <si>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</si>
  <si>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</si>
  <si>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</si>
  <si>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</si>
  <si>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</si>
  <si>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</si>
  <si>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</si>
  <si>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</si>
  <si>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</si>
  <si>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</si>
  <si>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</si>
  <si>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</si>
  <si>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</si>
  <si>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</si>
  <si>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</si>
  <si>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</si>
  <si>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</si>
  <si>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</si>
  <si>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</si>
  <si>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</si>
  <si>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</si>
  <si>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</si>
  <si>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</si>
  <si>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</si>
  <si>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</si>
  <si>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</si>
  <si>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</si>
  <si>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</si>
  <si>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</si>
  <si>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</si>
  <si>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</si>
  <si>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</si>
  <si>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</si>
  <si>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</si>
  <si>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</si>
  <si>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</si>
  <si>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</si>
  <si>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</si>
  <si>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</si>
  <si>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</si>
  <si>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</si>
  <si>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</si>
  <si>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</si>
  <si>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</si>
  <si>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</si>
  <si>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</si>
  <si>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</si>
  <si>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</si>
  <si>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</si>
  <si>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</si>
  <si>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</si>
  <si>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</si>
  <si>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</si>
  <si>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</si>
  <si>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</si>
  <si>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</si>
  <si>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</si>
  <si>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</si>
  <si>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</si>
  <si>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</si>
  <si>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</si>
  <si>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</si>
  <si>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</si>
  <si>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</si>
  <si>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</si>
  <si>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</si>
  <si>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</si>
  <si>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</si>
  <si>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</si>
  <si>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</si>
  <si>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</si>
  <si>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</si>
  <si>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</si>
  <si>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</si>
  <si>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</si>
  <si>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</si>
  <si>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</si>
  <si>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</si>
  <si>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</si>
  <si>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</si>
  <si>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</si>
  <si>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</si>
  <si>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</si>
  <si>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</si>
  <si>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</si>
  <si>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</si>
  <si>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</si>
  <si>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</si>
  <si>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</si>
  <si>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</si>
  <si>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</si>
  <si>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</si>
  <si>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</si>
  <si>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</si>
  <si>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</si>
  <si>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</si>
  <si>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</si>
  <si>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</si>
  <si>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</si>
  <si>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</si>
  <si>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</si>
  <si>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</si>
  <si>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</si>
  <si>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</si>
  <si>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</si>
  <si>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</si>
  <si>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</si>
  <si>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</si>
  <si>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</si>
  <si>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</si>
  <si>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</si>
  <si>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</si>
  <si>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</si>
  <si>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</si>
  <si>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</si>
  <si>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</si>
  <si>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</si>
  <si>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</si>
  <si>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</si>
  <si>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</si>
  <si>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</si>
  <si>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</si>
  <si>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</si>
  <si>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</si>
  <si>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</si>
  <si>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</si>
  <si>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</si>
  <si>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</si>
  <si>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</si>
  <si>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</si>
  <si>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</si>
  <si>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</si>
  <si>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</si>
  <si>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</si>
  <si>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</si>
  <si>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</si>
  <si>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</si>
  <si>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</si>
  <si>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</si>
  <si>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</si>
  <si>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</si>
  <si>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</si>
  <si>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</si>
  <si>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</si>
  <si>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</si>
  <si>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</si>
  <si>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</si>
  <si>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</si>
  <si>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</si>
  <si>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</si>
  <si>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</si>
  <si>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</si>
  <si>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</si>
  <si>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</si>
  <si>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</si>
  <si>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</si>
  <si>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</si>
  <si>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</si>
  <si>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</si>
  <si>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</si>
  <si>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</si>
  <si>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</si>
  <si>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</si>
  <si>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</si>
  <si>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</si>
  <si>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</si>
  <si>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</si>
  <si>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</si>
  <si>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</si>
  <si>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</si>
  <si>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</si>
  <si>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</si>
  <si>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</si>
  <si>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</si>
  <si>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</si>
  <si>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</si>
  <si>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</si>
  <si>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</si>
  <si>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</si>
  <si>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</si>
  <si>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</si>
  <si>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</si>
  <si>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</si>
  <si>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</si>
  <si>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</si>
  <si>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</si>
  <si>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</si>
  <si>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</si>
  <si>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</si>
  <si>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</si>
  <si>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</si>
  <si>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</si>
  <si>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</si>
  <si>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</si>
  <si>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</si>
  <si>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</si>
  <si>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</si>
  <si>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</si>
  <si>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</si>
  <si>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</si>
  <si>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</si>
  <si>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</si>
  <si>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</si>
  <si>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</si>
  <si>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</si>
  <si>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</si>
  <si>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</si>
  <si>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</si>
  <si>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</si>
  <si>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</si>
  <si>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</si>
  <si>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</si>
  <si>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</si>
  <si>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</si>
  <si>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</si>
  <si>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</si>
  <si>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</si>
  <si>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</si>
  <si>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</si>
  <si>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</si>
  <si>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</si>
  <si>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</si>
  <si>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</si>
  <si>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</si>
  <si>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</si>
  <si>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</si>
  <si>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</si>
  <si>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</si>
  <si>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</si>
  <si>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</si>
  <si>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</si>
  <si>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</si>
  <si>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</si>
  <si>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</si>
  <si>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</si>
  <si>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</si>
  <si>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</si>
  <si>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</si>
  <si>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</si>
  <si>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</si>
  <si>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</si>
  <si>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</si>
  <si>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</si>
  <si>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</si>
  <si>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</si>
  <si>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</si>
  <si>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</si>
  <si>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</si>
  <si>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</si>
  <si>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</si>
  <si>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</si>
  <si>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</si>
  <si>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</si>
  <si>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</si>
  <si>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</si>
  <si>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</si>
  <si>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</si>
  <si>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</si>
  <si>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</si>
  <si>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</si>
  <si>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</si>
  <si>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</si>
  <si>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</si>
  <si>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</si>
  <si>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</si>
  <si>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</si>
  <si>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</si>
  <si>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</si>
  <si>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</si>
  <si>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</si>
  <si>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</si>
  <si>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</si>
  <si>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</si>
  <si>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</si>
  <si>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</si>
  <si>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</si>
  <si>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</si>
  <si>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</si>
  <si>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</si>
  <si>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</si>
  <si>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</si>
  <si>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</si>
  <si>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</si>
  <si>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</si>
  <si>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</si>
  <si>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</si>
  <si>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</si>
  <si>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</si>
  <si>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</si>
  <si>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</si>
  <si>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</si>
  <si>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</si>
  <si>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</si>
  <si>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</si>
  <si>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</si>
  <si>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</si>
  <si>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</si>
  <si>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</si>
  <si>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</si>
  <si>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</si>
  <si>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</si>
  <si>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</si>
  <si>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</si>
  <si>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</si>
  <si>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</si>
  <si>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</si>
  <si>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</si>
  <si>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</si>
  <si>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</si>
  <si>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</si>
  <si>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</si>
  <si>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</si>
  <si>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</si>
  <si>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</si>
  <si>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</si>
  <si>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</si>
  <si>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</si>
  <si>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</si>
  <si>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</si>
  <si>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</si>
  <si>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</si>
  <si>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</si>
  <si>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</si>
  <si>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</si>
  <si>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</si>
  <si>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</si>
  <si>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</si>
  <si>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</si>
  <si>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</si>
  <si>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</si>
  <si>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</si>
  <si>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</si>
  <si>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</si>
  <si>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</si>
  <si>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</si>
  <si>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</si>
  <si>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</si>
  <si>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</si>
  <si>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</si>
  <si>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</si>
  <si>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</si>
  <si>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</si>
  <si>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</si>
  <si>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</si>
  <si>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</si>
  <si>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</si>
  <si>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</si>
  <si>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</si>
  <si>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</si>
  <si>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</si>
  <si>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</si>
  <si>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</si>
  <si>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</si>
  <si>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</si>
  <si>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</si>
  <si>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</si>
  <si>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</si>
  <si>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</si>
  <si>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</si>
  <si>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</si>
  <si>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</si>
  <si>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</si>
  <si>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</si>
  <si>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</si>
  <si>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</si>
  <si>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</si>
  <si>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</si>
  <si>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</si>
  <si>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</si>
  <si>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</si>
  <si>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</si>
  <si>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</si>
  <si>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</si>
  <si>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</si>
  <si>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</si>
  <si>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</si>
  <si>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</si>
  <si>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</si>
  <si>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</si>
  <si>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</si>
  <si>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</si>
  <si>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</si>
  <si>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</si>
  <si>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</si>
  <si>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</si>
  <si>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</si>
  <si>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</si>
  <si>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</si>
  <si>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</si>
  <si>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</si>
  <si>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</si>
  <si>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</si>
  <si>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</si>
  <si>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</si>
  <si>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</si>
  <si>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</si>
  <si>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</si>
  <si>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</si>
  <si>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</si>
  <si>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</si>
  <si>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</si>
  <si>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</si>
  <si>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</si>
  <si>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</si>
  <si>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</si>
  <si>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</si>
  <si>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</si>
  <si>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</si>
  <si>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</si>
  <si>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</si>
  <si>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</si>
  <si>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</si>
  <si>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</si>
  <si>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</si>
  <si>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</si>
  <si>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</si>
  <si>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</si>
  <si>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</si>
  <si>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</si>
  <si>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</si>
  <si>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</si>
  <si>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</si>
  <si>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</si>
  <si>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</si>
  <si>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</si>
  <si>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</si>
  <si>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</si>
  <si>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</si>
  <si>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</si>
  <si>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</si>
  <si>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</si>
  <si>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</si>
  <si>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</si>
  <si>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</si>
  <si>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</si>
  <si>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</si>
  <si>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</si>
  <si>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</si>
  <si>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</si>
  <si>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</si>
  <si>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</si>
  <si>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</si>
  <si>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</si>
  <si>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</si>
  <si>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</si>
  <si>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</si>
  <si>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</si>
  <si>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</si>
  <si>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</si>
  <si>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</si>
  <si>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</si>
  <si>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</si>
  <si>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</si>
  <si>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</si>
  <si>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</si>
  <si>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</si>
  <si>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</si>
  <si>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</si>
  <si>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</si>
  <si>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</si>
  <si>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</si>
  <si>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</si>
  <si>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</si>
  <si>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</si>
  <si>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</si>
  <si>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</si>
  <si>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</si>
  <si>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</si>
  <si>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</si>
  <si>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</si>
  <si>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</si>
  <si>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</si>
  <si>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</si>
  <si>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</si>
  <si>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</si>
  <si>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</si>
  <si>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</si>
  <si>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</si>
  <si>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</si>
  <si>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</si>
  <si>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</si>
  <si>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</si>
  <si>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</si>
  <si>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</si>
  <si>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</si>
  <si>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</si>
  <si>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</si>
  <si>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</si>
  <si>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</si>
  <si>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</si>
  <si>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</si>
  <si>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</si>
  <si>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</si>
  <si>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</si>
  <si>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</si>
  <si>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</si>
  <si>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</si>
  <si>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</si>
  <si>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</si>
  <si>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</si>
  <si>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</si>
  <si>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</si>
  <si>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</si>
  <si>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</si>
  <si>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</si>
  <si>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</si>
  <si>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</si>
  <si>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</si>
  <si>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</si>
  <si>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</si>
  <si>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</si>
  <si>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</si>
  <si>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</si>
  <si>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</si>
  <si>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</si>
  <si>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</si>
  <si>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</si>
  <si>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</si>
  <si>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</si>
  <si>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</si>
  <si>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</si>
  <si>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</si>
  <si>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</si>
  <si>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</si>
  <si>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</si>
  <si>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</si>
  <si>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</si>
  <si>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</si>
  <si>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</si>
  <si>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</si>
  <si>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</si>
  <si>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</si>
  <si>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</si>
  <si>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</si>
  <si>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</si>
  <si>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</si>
  <si>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</si>
  <si>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</si>
  <si>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</si>
  <si>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</si>
  <si>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</si>
  <si>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</si>
  <si>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</si>
  <si>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</si>
  <si>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</si>
  <si>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</si>
  <si>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</si>
  <si>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</si>
  <si>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</si>
  <si>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</si>
  <si>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</si>
  <si>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</si>
  <si>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</si>
  <si>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</si>
  <si>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</si>
  <si>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</si>
  <si>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</si>
  <si>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</si>
  <si>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</si>
  <si>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</si>
  <si>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</si>
  <si>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</si>
  <si>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</si>
  <si>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</si>
  <si>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</si>
  <si>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</si>
  <si>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</si>
  <si>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</si>
  <si>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</si>
  <si>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</si>
  <si>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</si>
  <si>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</si>
  <si>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</si>
  <si>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</si>
  <si>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</si>
  <si>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</si>
  <si>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</si>
  <si>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</si>
  <si>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</si>
  <si>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</si>
  <si>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</si>
  <si>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</si>
  <si>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</si>
  <si>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</si>
  <si>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</si>
  <si>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</si>
  <si>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</si>
  <si>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</si>
  <si>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</si>
  <si>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</si>
  <si>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</si>
  <si>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</si>
  <si>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</si>
  <si>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</si>
  <si>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</si>
  <si>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</si>
  <si>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</si>
  <si>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</si>
  <si>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</si>
  <si>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</si>
  <si>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</si>
  <si>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</si>
  <si>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</si>
  <si>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</si>
  <si>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</si>
  <si>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</si>
  <si>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</si>
  <si>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</si>
  <si>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</si>
  <si>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</si>
  <si>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</si>
  <si>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</si>
  <si>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</si>
  <si>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</si>
  <si>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</si>
  <si>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</si>
  <si>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</si>
  <si>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</si>
  <si>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</si>
  <si>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</si>
  <si>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</si>
  <si>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</si>
  <si>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</si>
  <si>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</si>
  <si>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</si>
  <si>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</si>
  <si>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</si>
  <si>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</si>
  <si>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</si>
  <si>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</si>
  <si>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</si>
  <si>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</si>
  <si>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</si>
  <si>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</si>
  <si>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</si>
  <si>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</si>
  <si>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</si>
  <si>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</si>
  <si>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</si>
  <si>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</si>
  <si>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</si>
  <si>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</si>
  <si>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</si>
  <si>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</si>
  <si>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</si>
  <si>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</si>
  <si>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</si>
  <si>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</si>
  <si>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</si>
  <si>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</si>
  <si>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</si>
  <si>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</si>
  <si>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</si>
  <si>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</si>
  <si>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</si>
  <si>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</si>
  <si>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</si>
  <si>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</si>
  <si>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</si>
  <si>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</si>
  <si>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</si>
  <si>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</si>
  <si>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</si>
  <si>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</si>
  <si>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</si>
  <si>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</si>
  <si>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</si>
  <si>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</si>
  <si>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</si>
  <si>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</si>
  <si>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</si>
  <si>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</si>
  <si>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</si>
  <si>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</si>
  <si>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</si>
  <si>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</si>
  <si>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</si>
  <si>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</si>
  <si>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</si>
  <si>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</si>
  <si>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</si>
  <si>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</si>
  <si>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</si>
  <si>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</si>
  <si>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</si>
  <si>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</si>
  <si>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</si>
  <si>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</si>
  <si>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</si>
  <si>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</si>
  <si>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</si>
  <si>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</si>
  <si>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</si>
  <si>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</si>
  <si>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</si>
  <si>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</si>
  <si>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</si>
  <si>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</si>
  <si>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</si>
  <si>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</si>
  <si>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</si>
  <si>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</si>
  <si>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</si>
  <si>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</si>
  <si>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</si>
  <si>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</si>
  <si>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</si>
  <si>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</si>
  <si>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</si>
  <si>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</si>
  <si>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</si>
  <si>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</si>
  <si>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</si>
  <si>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</si>
  <si>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</si>
  <si>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</si>
  <si>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</si>
  <si>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</si>
  <si>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</si>
  <si>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</si>
  <si>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</si>
  <si>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</si>
  <si>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</si>
  <si>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</si>
  <si>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</si>
  <si>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</si>
  <si>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</si>
  <si>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</si>
  <si>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</si>
  <si>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</si>
  <si>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</si>
  <si>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</si>
  <si>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</si>
  <si>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</si>
  <si>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</si>
  <si>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</si>
  <si>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</si>
  <si>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</si>
  <si>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</si>
  <si>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</si>
  <si>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</si>
  <si>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</si>
  <si>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</si>
  <si>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</si>
  <si>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</si>
  <si>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</si>
  <si>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</si>
  <si>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</si>
  <si>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</si>
  <si>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</si>
  <si>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</si>
  <si>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</si>
  <si>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</si>
  <si>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</si>
  <si>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</si>
  <si>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</si>
  <si>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</si>
  <si>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</si>
  <si>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</si>
  <si>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</si>
  <si>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</si>
  <si>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</si>
  <si>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</si>
  <si>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</si>
  <si>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</si>
  <si>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</si>
  <si>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</si>
  <si>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</si>
  <si>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</si>
  <si>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</si>
  <si>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</si>
  <si>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</si>
  <si>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</si>
  <si>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</si>
  <si>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</si>
  <si>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</si>
  <si>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</si>
  <si>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</si>
  <si>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</si>
  <si>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</si>
  <si>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</si>
  <si>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</si>
  <si>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</si>
  <si>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</si>
  <si>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</si>
  <si>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</si>
  <si>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</si>
  <si>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</si>
  <si>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</si>
  <si>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</si>
  <si>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</si>
  <si>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</si>
  <si>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</si>
  <si>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</si>
  <si>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</si>
  <si>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</si>
  <si>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</si>
  <si>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</si>
  <si>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</si>
  <si>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</si>
  <si>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</si>
  <si>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</si>
  <si>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</si>
  <si>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</si>
  <si>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</si>
  <si>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</si>
  <si>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</si>
  <si>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</si>
  <si>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</si>
  <si>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</si>
  <si>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</si>
  <si>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</si>
  <si>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</si>
  <si>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</si>
  <si>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</si>
  <si>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</si>
  <si>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</si>
  <si>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</si>
  <si>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</si>
  <si>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</si>
  <si>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</si>
  <si>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</si>
  <si>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</si>
  <si>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</si>
  <si>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</si>
  <si>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</si>
  <si>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</si>
  <si>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</si>
  <si>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</si>
  <si>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</si>
  <si>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</si>
  <si>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</si>
  <si>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</si>
  <si>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</si>
  <si>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</si>
  <si>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</si>
  <si>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</si>
  <si>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</si>
  <si>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</si>
  <si>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</si>
  <si>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</si>
  <si>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</si>
  <si>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</si>
  <si>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</si>
  <si>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</si>
  <si>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</si>
  <si>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</si>
  <si>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</si>
  <si>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</si>
  <si>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</si>
  <si>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</si>
  <si>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</si>
  <si>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</si>
  <si>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</si>
  <si>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</si>
  <si>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</si>
  <si>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</si>
  <si>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</si>
  <si>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</si>
  <si>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</si>
  <si>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</si>
  <si>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</si>
  <si>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</si>
  <si>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</si>
  <si>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</si>
  <si>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</si>
  <si>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</si>
  <si>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</si>
  <si>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</si>
  <si>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</si>
  <si>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</si>
  <si>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</si>
  <si>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</si>
  <si>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</si>
  <si>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</si>
  <si>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</si>
  <si>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</si>
  <si>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</si>
  <si>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</si>
  <si>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</si>
  <si>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</si>
  <si>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</si>
  <si>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</si>
  <si>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</si>
  <si>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</si>
  <si>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</si>
  <si>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</si>
  <si>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</si>
  <si>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</si>
  <si>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</si>
  <si>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</si>
  <si>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</si>
  <si>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</si>
  <si>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</si>
  <si>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</si>
  <si>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</si>
  <si>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</si>
  <si>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</si>
  <si>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</si>
  <si>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</si>
  <si>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</si>
  <si>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</si>
  <si>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</si>
  <si>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</si>
  <si>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</si>
  <si>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</si>
  <si>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</si>
  <si>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</si>
  <si>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</si>
  <si>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</si>
  <si>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</si>
  <si>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</si>
  <si>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</si>
  <si>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</si>
  <si>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</si>
  <si>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</si>
  <si>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</si>
  <si>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</si>
  <si>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</si>
  <si>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</si>
  <si>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</si>
  <si>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</si>
  <si>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</si>
  <si>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</si>
  <si>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</si>
  <si>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</si>
  <si>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</si>
  <si>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</si>
  <si>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</si>
  <si>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</si>
  <si>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</si>
  <si>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</si>
  <si>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</si>
  <si>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</si>
  <si>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</si>
  <si>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</si>
  <si>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</si>
  <si>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</si>
  <si>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</si>
  <si>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</si>
  <si>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</si>
  <si>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</si>
  <si>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</si>
  <si>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</si>
  <si>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</si>
  <si>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</si>
  <si>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</si>
  <si>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</si>
  <si>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</si>
  <si>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</si>
  <si>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</si>
  <si>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</si>
  <si>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</si>
  <si>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</si>
  <si>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</si>
  <si>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</si>
  <si>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</si>
  <si>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</si>
  <si>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</si>
  <si>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</si>
  <si>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</si>
  <si>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</si>
  <si>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</si>
  <si>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</si>
  <si>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</si>
  <si>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</si>
  <si>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</si>
  <si>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</si>
  <si>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</si>
  <si>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</si>
  <si>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</si>
  <si>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</si>
  <si>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</si>
  <si>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</si>
  <si>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</si>
  <si>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</si>
  <si>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</si>
  <si>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</si>
  <si>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</si>
  <si>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</si>
  <si>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</si>
  <si>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</si>
  <si>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</si>
  <si>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</si>
  <si>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</si>
  <si>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</si>
  <si>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</si>
  <si>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</si>
  <si>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</si>
  <si>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</si>
  <si>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</si>
  <si>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</si>
  <si>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</si>
  <si>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</si>
  <si>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</si>
  <si>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</si>
  <si>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</si>
  <si>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</si>
  <si>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</si>
  <si>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</si>
  <si>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</si>
  <si>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</si>
  <si>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</si>
  <si>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</si>
  <si>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</si>
  <si>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</si>
  <si>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</si>
  <si>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</si>
  <si>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</si>
  <si>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</si>
  <si>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</si>
  <si>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</si>
  <si>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</si>
  <si>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</si>
  <si>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</si>
  <si>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</si>
  <si>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</si>
  <si>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</si>
  <si>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</si>
  <si>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</si>
  <si>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</si>
  <si>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</si>
  <si>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</si>
  <si>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</si>
  <si>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</si>
  <si>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</si>
  <si>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</si>
  <si>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</si>
  <si>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</si>
  <si>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</si>
  <si>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</si>
  <si>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</si>
  <si>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</si>
  <si>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</si>
  <si>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</si>
  <si>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</si>
  <si>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</si>
  <si>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</si>
  <si>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</si>
  <si>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</si>
  <si>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</si>
  <si>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</si>
  <si>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</si>
  <si>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</si>
  <si>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</si>
  <si>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</si>
  <si>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</si>
  <si>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</si>
  <si>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</si>
  <si>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</si>
  <si>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</si>
  <si>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</si>
  <si>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</si>
  <si>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</si>
  <si>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</si>
  <si>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</si>
  <si>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</si>
  <si>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</si>
  <si>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</si>
  <si>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</si>
  <si>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</si>
  <si>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</si>
  <si>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</si>
  <si>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</si>
  <si>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</si>
  <si>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</si>
  <si>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</si>
  <si>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</si>
  <si>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</si>
  <si>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</si>
  <si>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</si>
  <si>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</si>
  <si>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</si>
  <si>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</si>
  <si>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</si>
  <si>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</si>
  <si>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</si>
  <si>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</si>
  <si>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</si>
  <si>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</si>
  <si>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</si>
  <si>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</si>
  <si>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</si>
  <si>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</si>
  <si>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</si>
  <si>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</si>
  <si>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</si>
  <si>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</si>
  <si>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</si>
  <si>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</si>
  <si>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</si>
  <si>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</si>
  <si>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</si>
  <si>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</si>
  <si>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</si>
  <si>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</si>
  <si>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</si>
  <si>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</si>
  <si>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</si>
  <si>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</si>
  <si>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</si>
  <si>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</si>
  <si>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</si>
  <si>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</si>
  <si>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</si>
  <si>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</si>
  <si>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</si>
  <si>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</si>
  <si>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</si>
  <si>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</si>
  <si>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</si>
  <si>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</si>
  <si>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</si>
  <si>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</si>
  <si>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</si>
  <si>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</si>
  <si>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</si>
  <si>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</si>
  <si>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</si>
  <si>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</si>
  <si>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</si>
  <si>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</si>
  <si>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</si>
  <si>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</si>
  <si>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</si>
  <si>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</si>
  <si>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</si>
  <si>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</si>
  <si>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</si>
  <si>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</si>
  <si>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</si>
  <si>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</si>
  <si>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</si>
  <si>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</si>
  <si>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</si>
  <si>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</si>
  <si>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</si>
  <si>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</si>
  <si>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</si>
  <si>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</si>
  <si>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</si>
  <si>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</si>
  <si>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</si>
  <si>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</si>
  <si>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</si>
  <si>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</si>
  <si>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</si>
  <si>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</si>
  <si>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</si>
  <si>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</si>
  <si>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</si>
  <si>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</si>
  <si>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</si>
  <si>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</si>
  <si>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</si>
  <si>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</si>
  <si>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</si>
  <si>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</si>
  <si>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</si>
  <si>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</si>
  <si>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</si>
  <si>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</si>
  <si>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</si>
  <si>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</si>
  <si>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</si>
  <si>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</si>
  <si>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</si>
  <si>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</si>
  <si>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</si>
  <si>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</si>
  <si>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</si>
  <si>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</si>
  <si>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</si>
  <si>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</si>
  <si>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</si>
  <si>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</si>
  <si>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</si>
  <si>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</si>
  <si>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</si>
  <si>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</si>
  <si>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</si>
  <si>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</si>
  <si>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</si>
  <si>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</si>
  <si>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</si>
  <si>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</si>
  <si>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</si>
  <si>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</si>
  <si>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</si>
  <si>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</si>
  <si>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</si>
  <si>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</si>
  <si>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</si>
  <si>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</si>
  <si>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</si>
  <si>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</si>
  <si>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</si>
  <si>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</si>
  <si>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</si>
  <si>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</si>
  <si>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</si>
  <si>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</si>
  <si>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</si>
  <si>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</si>
  <si>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</si>
  <si>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</si>
  <si>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</si>
  <si>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</si>
  <si>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</si>
  <si>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</si>
  <si>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</si>
  <si>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</si>
  <si>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</si>
  <si>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</si>
  <si>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</si>
  <si>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</si>
  <si>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</si>
  <si>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</si>
  <si>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</si>
  <si>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</si>
  <si>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</si>
  <si>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</si>
  <si>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</si>
  <si>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</si>
  <si>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</si>
  <si>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</si>
  <si>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</si>
  <si>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</si>
  <si>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</si>
  <si>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</si>
  <si>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</si>
  <si>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</si>
  <si>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</si>
  <si>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</si>
  <si>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</si>
  <si>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</si>
  <si>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</si>
  <si>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</si>
  <si>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</si>
  <si>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</si>
  <si>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</si>
  <si>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</si>
  <si>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</si>
  <si>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</si>
  <si>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</si>
  <si>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</si>
  <si>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</si>
  <si>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</si>
  <si>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</si>
  <si>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</si>
  <si>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</si>
  <si>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</si>
  <si>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</si>
  <si>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</si>
  <si>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</si>
  <si>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</si>
  <si>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</si>
  <si>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</si>
  <si>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</si>
  <si>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</si>
  <si>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</si>
  <si>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</si>
  <si>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</si>
  <si>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</si>
  <si>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</si>
  <si>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</si>
  <si>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</si>
  <si>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</si>
  <si>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</si>
  <si>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</si>
  <si>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</si>
  <si>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</si>
  <si>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</si>
  <si>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</si>
  <si>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</si>
  <si>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</si>
  <si>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</si>
  <si>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</si>
  <si>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</si>
  <si>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</si>
  <si>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</si>
  <si>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</si>
  <si>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</si>
  <si>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</si>
  <si>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</si>
  <si>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</si>
  <si>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</si>
  <si>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</si>
  <si>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</si>
  <si>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</si>
  <si>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</si>
  <si>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</si>
  <si>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</si>
  <si>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</si>
  <si>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</si>
  <si>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</si>
  <si>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</si>
  <si>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</si>
  <si>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</si>
  <si>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</si>
  <si>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</si>
  <si>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</si>
  <si>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</si>
  <si>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</si>
  <si>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</si>
  <si>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</si>
  <si>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</si>
  <si>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</si>
  <si>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</si>
  <si>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</si>
  <si>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</si>
  <si>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</si>
  <si>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</si>
  <si>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</si>
  <si>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</si>
  <si>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</si>
  <si>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</si>
  <si>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</si>
  <si>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</si>
  <si>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</si>
  <si>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</si>
  <si>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</si>
  <si>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</si>
  <si>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</si>
  <si>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</si>
  <si>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</si>
  <si>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</si>
  <si>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</si>
  <si>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</si>
  <si>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</si>
  <si>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</si>
  <si>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</si>
  <si>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</si>
  <si>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</si>
  <si>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</si>
  <si>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</si>
  <si>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</si>
  <si>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</si>
  <si>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</si>
  <si>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</si>
  <si>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</si>
  <si>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</si>
  <si>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</si>
  <si>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</si>
  <si>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</si>
  <si>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</si>
  <si>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</si>
  <si>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</si>
  <si>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</si>
  <si>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</si>
  <si>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</si>
  <si>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</si>
  <si>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</si>
  <si>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</si>
  <si>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</si>
  <si>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</si>
  <si>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</si>
  <si>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</si>
  <si>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</si>
  <si>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</si>
  <si>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</si>
  <si>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</si>
  <si>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</si>
  <si>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</si>
  <si>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</si>
  <si>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</si>
  <si>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</si>
  <si>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</si>
  <si>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</si>
  <si>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</si>
  <si>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</si>
  <si>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</si>
  <si>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</si>
  <si>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</si>
  <si>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</si>
  <si>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</si>
  <si>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</si>
  <si>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</si>
  <si>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</si>
  <si>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</si>
  <si>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</si>
  <si>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</si>
  <si>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</si>
  <si>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</si>
  <si>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</si>
  <si>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</si>
  <si>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</si>
  <si>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</si>
  <si>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</si>
  <si>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</si>
  <si>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</si>
  <si>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</si>
  <si>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</si>
  <si>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</si>
  <si>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</si>
  <si>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</si>
  <si>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</si>
  <si>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</si>
  <si>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</si>
  <si>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</si>
  <si>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</si>
  <si>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</si>
  <si>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</si>
  <si>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</si>
  <si>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</si>
  <si>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</si>
  <si>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</si>
  <si>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</si>
  <si>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</si>
  <si>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</si>
  <si>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</si>
  <si>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</si>
  <si>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</si>
  <si>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</si>
  <si>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</si>
  <si>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</si>
  <si>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</si>
  <si>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</si>
  <si>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</si>
  <si>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</si>
  <si>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</si>
  <si>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</si>
  <si>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</si>
  <si>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</si>
  <si>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</si>
  <si>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</si>
  <si>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</si>
  <si>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</si>
  <si>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</si>
  <si>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</si>
  <si>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</si>
  <si>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</si>
  <si>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</si>
  <si>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</si>
  <si>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</si>
  <si>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</si>
  <si>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</si>
  <si>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</si>
  <si>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</si>
  <si>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</si>
  <si>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</si>
  <si>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</si>
  <si>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</si>
  <si>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</si>
  <si>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</si>
  <si>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</si>
  <si>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</si>
  <si>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</si>
  <si>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</si>
  <si>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</si>
  <si>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</si>
  <si>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</si>
  <si>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</si>
  <si>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</si>
  <si>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</si>
  <si>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</si>
  <si>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</si>
  <si>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</si>
  <si>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</si>
  <si>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</si>
  <si>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</si>
  <si>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</si>
  <si>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</si>
  <si>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</si>
  <si>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</si>
  <si>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</si>
  <si>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</si>
  <si>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</si>
  <si>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</si>
  <si>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</si>
  <si>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</si>
  <si>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</si>
  <si>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</si>
  <si>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</si>
  <si>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</si>
  <si>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</si>
  <si>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</si>
  <si>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</si>
  <si>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</si>
  <si>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</si>
  <si>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</si>
  <si>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</si>
  <si>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</si>
  <si>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</si>
  <si>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</si>
  <si>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</si>
  <si>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</si>
  <si>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</si>
  <si>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</si>
  <si>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</si>
  <si>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</si>
  <si>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</si>
  <si>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</si>
  <si>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</si>
  <si>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</si>
  <si>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</si>
  <si>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</si>
  <si>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</si>
  <si>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</si>
  <si>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</si>
  <si>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</si>
  <si>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</si>
  <si>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</si>
  <si>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</si>
  <si>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</si>
  <si>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</si>
  <si>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</si>
  <si>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</si>
  <si>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</si>
  <si>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</si>
  <si>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</si>
  <si>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</si>
  <si>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</si>
  <si>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</si>
  <si>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</si>
  <si>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</si>
  <si>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</si>
  <si>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</si>
  <si>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</si>
  <si>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</si>
  <si>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</si>
  <si>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</si>
  <si>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</si>
  <si>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</si>
  <si>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</si>
  <si>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</si>
  <si>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</si>
  <si>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</si>
  <si>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</si>
  <si>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</si>
  <si>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</si>
  <si>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</si>
  <si>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</si>
  <si>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</si>
  <si>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</si>
  <si>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</si>
  <si>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</si>
  <si>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</si>
  <si>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</si>
  <si>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</si>
  <si>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</si>
  <si>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</si>
  <si>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</si>
  <si>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</si>
  <si>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</si>
  <si>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</si>
  <si>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</si>
  <si>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</si>
  <si>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</si>
  <si>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</si>
  <si>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</si>
  <si>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</si>
  <si>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</si>
  <si>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</si>
  <si>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</si>
  <si>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</si>
  <si>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</si>
  <si>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</si>
  <si>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</si>
  <si>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</si>
  <si>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</si>
  <si>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</si>
  <si>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</si>
  <si>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</si>
  <si>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</si>
  <si>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</si>
  <si>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</si>
  <si>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</si>
  <si>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</si>
  <si>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</si>
  <si>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</si>
  <si>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</si>
  <si>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</si>
  <si>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</si>
  <si>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</si>
  <si>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</si>
  <si>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</si>
  <si>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</si>
  <si>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</si>
  <si>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</si>
  <si>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</si>
  <si>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</si>
  <si>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</si>
  <si>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</si>
  <si>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</si>
  <si>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</si>
  <si>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</si>
  <si>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</si>
  <si>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</si>
  <si>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</si>
  <si>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</si>
  <si>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</si>
  <si>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</si>
  <si>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</si>
  <si>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</si>
  <si>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</si>
  <si>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</si>
  <si>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</si>
  <si>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</si>
  <si>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</si>
  <si>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</si>
  <si>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</si>
  <si>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</si>
  <si>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</si>
  <si>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</si>
  <si>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</si>
  <si>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</si>
  <si>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</si>
  <si>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</si>
  <si>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</si>
  <si>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</si>
  <si>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</si>
  <si>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</si>
  <si>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</si>
  <si>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</si>
  <si>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</si>
  <si>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</si>
  <si>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</si>
  <si>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</si>
  <si>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</si>
  <si>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</si>
  <si>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</si>
  <si>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</si>
  <si>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</si>
  <si>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</si>
  <si>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</si>
  <si>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</si>
  <si>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</si>
  <si>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</si>
  <si>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</si>
  <si>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</si>
  <si>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</si>
  <si>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</si>
  <si>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</si>
  <si>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</si>
  <si>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</si>
  <si>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</si>
  <si>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</si>
  <si>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</si>
  <si>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</si>
  <si>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</si>
  <si>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</si>
  <si>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</si>
  <si>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</si>
  <si>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</si>
  <si>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</si>
  <si>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</si>
  <si>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</si>
  <si>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</si>
  <si>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</si>
  <si>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</si>
  <si>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</si>
  <si>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</si>
  <si>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</si>
  <si>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</si>
  <si>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</si>
  <si>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</si>
  <si>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</si>
  <si>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</si>
  <si>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</si>
  <si>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</si>
  <si>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</si>
  <si>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</si>
  <si>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</si>
  <si>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</si>
  <si>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</si>
  <si>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</si>
  <si>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</si>
  <si>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</si>
  <si>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</si>
  <si>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</si>
  <si>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</si>
  <si>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</si>
  <si>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</si>
  <si>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</si>
  <si>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</si>
  <si>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</si>
  <si>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</si>
  <si>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</si>
  <si>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</si>
  <si>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</si>
  <si>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</si>
  <si>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</si>
  <si>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</si>
  <si>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</si>
  <si>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</si>
  <si>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</si>
  <si>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</si>
  <si>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</si>
  <si>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</si>
  <si>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</si>
  <si>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</si>
  <si>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</si>
  <si>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</si>
  <si>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</si>
  <si>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</si>
  <si>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</si>
  <si>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</si>
  <si>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</si>
  <si>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</si>
  <si>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</si>
  <si>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</si>
  <si>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</si>
  <si>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</si>
  <si>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</si>
  <si>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</si>
  <si>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</si>
  <si>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</si>
  <si>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</si>
  <si>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</si>
  <si>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</si>
  <si>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</si>
  <si>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</si>
  <si>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</si>
  <si>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</si>
  <si>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</si>
  <si>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</si>
  <si>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</si>
  <si>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</si>
  <si>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</si>
  <si>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</si>
  <si>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</si>
  <si>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</si>
  <si>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</si>
  <si>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</si>
  <si>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</si>
  <si>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</si>
  <si>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</si>
  <si>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</si>
  <si>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</si>
  <si>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</si>
  <si>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</si>
  <si>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</si>
  <si>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</si>
  <si>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</si>
  <si>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</si>
  <si>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</si>
  <si>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</si>
  <si>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</si>
  <si>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</si>
  <si>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</si>
  <si>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</si>
  <si>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</si>
  <si>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</si>
  <si>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</si>
  <si>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</si>
  <si>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</si>
  <si>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</si>
  <si>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</si>
  <si>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</si>
  <si>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</si>
  <si>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</si>
  <si>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</si>
  <si>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</si>
  <si>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</si>
  <si>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</si>
  <si>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</si>
  <si>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</si>
  <si>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</si>
  <si>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</si>
  <si>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</si>
  <si>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</si>
  <si>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</si>
  <si>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</si>
  <si>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</si>
  <si>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</si>
  <si>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</si>
  <si>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</si>
  <si>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</si>
  <si>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</si>
  <si>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</si>
  <si>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</si>
  <si>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</si>
  <si>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</si>
  <si>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</si>
  <si>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</si>
  <si>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</si>
  <si>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</si>
  <si>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</si>
  <si>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</si>
  <si>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</si>
  <si>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</si>
  <si>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</si>
  <si>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</si>
  <si>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</si>
  <si>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</si>
  <si>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</si>
  <si>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</si>
  <si>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</si>
  <si>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</si>
  <si>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</si>
  <si>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</si>
  <si>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</si>
  <si>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</si>
  <si>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</si>
  <si>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</si>
  <si>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</si>
  <si>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</si>
  <si>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</si>
  <si>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</si>
  <si>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</si>
  <si>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</si>
  <si>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</si>
  <si>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</si>
  <si>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</si>
  <si>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</si>
  <si>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</si>
  <si>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</si>
  <si>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</si>
  <si>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</si>
  <si>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</si>
  <si>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</si>
  <si>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</si>
  <si>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</si>
  <si>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</si>
  <si>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</si>
  <si>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</si>
  <si>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</si>
  <si>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</si>
  <si>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</si>
  <si>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</si>
  <si>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</si>
  <si>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</si>
  <si>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</si>
  <si>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</si>
  <si>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</si>
  <si>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</si>
  <si>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</si>
  <si>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</si>
  <si>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</si>
  <si>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</si>
  <si>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</si>
  <si>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</si>
  <si>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</si>
  <si>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</si>
  <si>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</si>
  <si>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</si>
  <si>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</si>
  <si>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</si>
  <si>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</si>
  <si>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</si>
  <si>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</si>
  <si>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</si>
  <si>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</si>
  <si>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</si>
  <si>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</si>
  <si>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</si>
  <si>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</si>
  <si>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</si>
  <si>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</si>
  <si>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</si>
  <si>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</si>
  <si>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</si>
  <si>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</si>
  <si>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</si>
  <si>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</si>
  <si>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</si>
  <si>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</si>
  <si>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</si>
  <si>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</si>
  <si>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</si>
  <si>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</si>
  <si>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</si>
  <si>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</si>
  <si>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</si>
  <si>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</si>
  <si>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</si>
  <si>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</si>
  <si>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</si>
  <si>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</si>
  <si>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</si>
  <si>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</si>
  <si>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</si>
  <si>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</si>
  <si>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</si>
  <si>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</si>
  <si>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</si>
  <si>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</si>
  <si>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</si>
  <si>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</si>
  <si>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</si>
  <si>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</si>
  <si>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</si>
  <si>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</si>
  <si>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</si>
  <si>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</si>
  <si>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</si>
  <si>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</si>
  <si>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</si>
  <si>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</si>
  <si>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</si>
  <si>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</si>
  <si>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</si>
  <si>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</si>
  <si>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</si>
  <si>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</si>
  <si>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</si>
  <si>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</si>
  <si>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</si>
  <si>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</si>
  <si>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</si>
  <si>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</si>
  <si>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</si>
  <si>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</si>
  <si>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</si>
  <si>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</si>
  <si>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</si>
  <si>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</si>
  <si>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</si>
  <si>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</si>
  <si>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</si>
  <si>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</si>
  <si>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</si>
  <si>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</si>
  <si>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</si>
  <si>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</si>
  <si>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</si>
  <si>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</si>
  <si>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</si>
  <si>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</si>
  <si>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</si>
  <si>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</si>
  <si>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</si>
  <si>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</si>
  <si>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</si>
  <si>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</si>
  <si>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</si>
  <si>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</si>
  <si>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</si>
  <si>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</si>
  <si>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</si>
  <si>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</si>
  <si>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</si>
  <si>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</si>
  <si>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</si>
  <si>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</si>
  <si>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</si>
  <si>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</si>
  <si>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</si>
  <si>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</si>
  <si>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</si>
  <si>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</si>
  <si>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</si>
  <si>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</si>
  <si>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</si>
  <si>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</si>
  <si>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</si>
  <si>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</si>
  <si>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</si>
  <si>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</si>
  <si>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</si>
  <si>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</si>
  <si>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</si>
  <si>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</si>
  <si>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</si>
  <si>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</si>
  <si>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</si>
  <si>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</si>
  <si>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</si>
  <si>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</si>
  <si>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</si>
  <si>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</si>
  <si>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</si>
  <si>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</si>
  <si>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</si>
  <si>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</si>
  <si>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</si>
  <si>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</si>
  <si>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</si>
  <si>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</si>
  <si>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</si>
  <si>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</si>
  <si>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</si>
  <si>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</si>
  <si>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</si>
  <si>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</si>
  <si>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</si>
  <si>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</si>
  <si>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</si>
  <si>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</si>
  <si>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</si>
  <si>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</si>
  <si>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</si>
  <si>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</si>
  <si>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</si>
  <si>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</si>
  <si>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</si>
  <si>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</si>
  <si>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</si>
  <si>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</si>
  <si>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</si>
  <si>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</si>
  <si>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</si>
  <si>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</si>
  <si>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</si>
  <si>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</si>
  <si>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</si>
  <si>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</si>
  <si>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</si>
  <si>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</si>
  <si>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</si>
  <si>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</si>
  <si>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</si>
  <si>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</si>
  <si>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</si>
  <si>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</si>
  <si>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</si>
  <si>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</si>
  <si>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</si>
  <si>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</si>
  <si>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</si>
  <si>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</si>
  <si>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</si>
  <si>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</si>
  <si>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</si>
  <si>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</si>
  <si>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</si>
  <si>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</si>
  <si>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</si>
  <si>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</si>
  <si>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</si>
  <si>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</si>
  <si>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</si>
  <si>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</si>
  <si>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</si>
  <si>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</si>
  <si>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</si>
  <si>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</si>
  <si>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</si>
  <si>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</si>
  <si>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</si>
  <si>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</si>
  <si>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</si>
  <si>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</si>
  <si>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</si>
  <si>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</si>
  <si>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</si>
  <si>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</si>
  <si>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</si>
  <si>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</si>
  <si>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</si>
  <si>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</si>
  <si>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</si>
  <si>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</si>
  <si>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</si>
  <si>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</si>
  <si>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</si>
  <si>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</si>
  <si>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</si>
  <si>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</si>
  <si>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</si>
  <si>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</si>
  <si>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</si>
  <si>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</si>
  <si>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</si>
  <si>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</si>
  <si>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</si>
  <si>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</si>
  <si>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</si>
  <si>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</si>
  <si>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</si>
  <si>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</si>
  <si>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</si>
  <si>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</si>
  <si>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</si>
  <si>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</si>
  <si>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</si>
  <si>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</si>
  <si>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</si>
  <si>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</si>
  <si>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</si>
  <si>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</si>
  <si>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</si>
  <si>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</si>
  <si>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</si>
  <si>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</si>
  <si>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</si>
  <si>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</si>
  <si>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</si>
  <si>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</si>
  <si>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</si>
  <si>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</si>
  <si>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</si>
  <si>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</si>
  <si>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</si>
  <si>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</si>
  <si>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</si>
  <si>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</si>
  <si>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</si>
  <si>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</si>
  <si>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</si>
  <si>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</si>
  <si>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</si>
  <si>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</si>
  <si>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</si>
  <si>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</si>
  <si>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</si>
  <si>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</si>
  <si>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</si>
  <si>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</si>
  <si>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</si>
  <si>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</si>
  <si>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</si>
  <si>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</si>
  <si>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</si>
  <si>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</si>
  <si>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</si>
  <si>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</si>
  <si>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</si>
  <si>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</si>
  <si>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</si>
  <si>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</si>
  <si>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</si>
  <si>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</si>
  <si>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</si>
  <si>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</si>
  <si>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</si>
  <si>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</si>
  <si>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</si>
  <si>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</si>
  <si>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</si>
  <si>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</si>
  <si>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</si>
  <si>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</si>
  <si>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</si>
  <si>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</si>
  <si>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</si>
  <si>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</si>
  <si>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</si>
  <si>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</si>
  <si>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</si>
  <si>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</si>
  <si>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</si>
  <si>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</si>
  <si>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</si>
  <si>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</si>
  <si>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</si>
  <si>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</si>
  <si>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</si>
  <si>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</si>
  <si>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</si>
  <si>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</si>
  <si>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</si>
  <si>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</si>
  <si>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</si>
  <si>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</si>
  <si>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</si>
  <si>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</si>
  <si>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</si>
  <si>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</si>
  <si>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</si>
  <si>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</si>
  <si>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</si>
  <si>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</si>
  <si>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</si>
  <si>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</si>
  <si>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</si>
  <si>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</si>
  <si>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</si>
  <si>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</si>
  <si>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</si>
  <si>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</si>
  <si>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</si>
  <si>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</si>
  <si>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</si>
  <si>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</si>
  <si>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</si>
  <si>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</si>
  <si>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</si>
  <si>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</si>
  <si>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</si>
  <si>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</si>
  <si>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</si>
  <si>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</si>
  <si>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</si>
  <si>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</si>
  <si>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</si>
  <si>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</si>
  <si>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</si>
  <si>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</si>
  <si>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</si>
  <si>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</si>
  <si>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</si>
  <si>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</si>
  <si>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</si>
  <si>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</si>
  <si>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</si>
  <si>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</si>
  <si>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</si>
  <si>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</si>
  <si>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</si>
  <si>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</si>
  <si>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</si>
  <si>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</si>
  <si>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</si>
  <si>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</si>
  <si>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</si>
  <si>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</si>
  <si>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</si>
  <si>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</si>
  <si>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</si>
  <si>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</si>
  <si>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</si>
  <si>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</si>
  <si>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</si>
  <si>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</si>
  <si>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</si>
  <si>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</si>
  <si>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</si>
  <si>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</si>
  <si>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</si>
  <si>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</si>
  <si>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</si>
  <si>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</si>
  <si>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</si>
  <si>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</si>
  <si>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</si>
  <si>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</si>
  <si>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</si>
  <si>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</si>
  <si>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</si>
  <si>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</si>
  <si>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</si>
  <si>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</si>
  <si>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</si>
  <si>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</si>
  <si>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</si>
  <si>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</si>
  <si>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</si>
  <si>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</si>
  <si>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</si>
  <si>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</si>
  <si>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</si>
  <si>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</si>
  <si>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</si>
  <si>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</si>
  <si>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</si>
  <si>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</si>
  <si>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</si>
  <si>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</si>
  <si>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</si>
  <si>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</si>
  <si>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</si>
  <si>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</si>
  <si>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</si>
  <si>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</si>
  <si>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</si>
  <si>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</si>
  <si>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</si>
  <si>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</si>
  <si>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</si>
  <si>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</si>
  <si>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</si>
  <si>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</si>
  <si>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</si>
  <si>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</si>
  <si>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</si>
  <si>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</si>
  <si>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</si>
  <si>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</si>
  <si>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</si>
  <si>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</si>
  <si>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</si>
  <si>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</si>
  <si>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</si>
  <si>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</si>
  <si>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</si>
  <si>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</si>
  <si>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</si>
  <si>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</si>
  <si>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</si>
  <si>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</si>
  <si>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</si>
  <si>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</si>
  <si>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</si>
  <si>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</si>
  <si>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</si>
  <si>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</si>
  <si>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</si>
  <si>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</si>
  <si>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</si>
  <si>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</si>
  <si>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</si>
  <si>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</si>
  <si>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</si>
  <si>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</si>
  <si>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</si>
  <si>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</si>
  <si>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</si>
  <si>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</si>
  <si>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</si>
  <si>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</si>
  <si>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</si>
  <si>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</si>
  <si>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</si>
  <si>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</si>
  <si>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</si>
  <si>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</si>
  <si>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</si>
  <si>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</si>
  <si>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</si>
  <si>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</si>
  <si>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</si>
  <si>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</si>
  <si>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</si>
  <si>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</si>
  <si>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</si>
  <si>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</si>
  <si>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</si>
  <si>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</si>
  <si>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</si>
  <si>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</si>
  <si>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</si>
  <si>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</si>
  <si>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</si>
  <si>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</si>
  <si>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</si>
  <si>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</si>
  <si>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</si>
  <si>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</si>
  <si>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</si>
  <si>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</si>
  <si>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</si>
  <si>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</si>
  <si>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</si>
  <si>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</si>
  <si>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</si>
  <si>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</si>
  <si>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</si>
  <si>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</si>
  <si>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</si>
  <si>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</si>
  <si>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</si>
  <si>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</si>
  <si>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</si>
  <si>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</si>
  <si>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</si>
  <si>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</si>
  <si>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</si>
  <si>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</si>
  <si>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</si>
  <si>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</si>
  <si>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</si>
  <si>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</si>
  <si>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</si>
  <si>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</si>
  <si>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</si>
  <si>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</si>
  <si>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</si>
  <si>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</si>
  <si>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</si>
  <si>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</si>
  <si>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</si>
  <si>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</si>
  <si>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</si>
  <si>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</si>
  <si>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</si>
  <si>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</si>
  <si>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</si>
  <si>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</si>
  <si>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</si>
  <si>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</si>
  <si>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</si>
  <si>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</si>
  <si>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</si>
  <si>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</si>
  <si>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</si>
  <si>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</si>
  <si>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</si>
  <si>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</si>
  <si>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</si>
  <si>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</si>
  <si>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</si>
  <si>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</si>
  <si>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</si>
  <si>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</si>
  <si>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</si>
  <si>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</si>
  <si>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</si>
  <si>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</si>
  <si>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</si>
  <si>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</si>
  <si>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</si>
  <si>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</si>
  <si>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</si>
  <si>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</si>
  <si>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</si>
  <si>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</si>
  <si>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</si>
  <si>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</si>
  <si>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</si>
  <si>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</si>
  <si>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</si>
  <si>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</si>
  <si>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</si>
  <si>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</si>
  <si>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</si>
  <si>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</si>
  <si>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</si>
  <si>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</si>
  <si>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</si>
  <si>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</si>
  <si>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</si>
  <si>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</si>
  <si>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</si>
  <si>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</si>
  <si>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</si>
  <si>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</si>
  <si>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</si>
  <si>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</si>
  <si>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</si>
  <si>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</si>
  <si>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</si>
  <si>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</si>
  <si>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</si>
  <si>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</si>
  <si>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</si>
  <si>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</si>
  <si>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</si>
  <si>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</si>
  <si>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</si>
  <si>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</si>
  <si>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</si>
  <si>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</si>
  <si>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</si>
  <si>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</si>
  <si>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</si>
  <si>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</si>
  <si>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</si>
  <si>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</si>
  <si>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</si>
  <si>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</si>
  <si>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</si>
  <si>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</si>
  <si>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</si>
  <si>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</si>
  <si>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</si>
  <si>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</si>
  <si>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</si>
  <si>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</si>
  <si>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</si>
  <si>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</si>
  <si>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</si>
  <si>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</si>
  <si>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</si>
  <si>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</si>
  <si>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</si>
  <si>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</si>
  <si>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</si>
  <si>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</si>
  <si>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</si>
  <si>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</si>
  <si>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</si>
  <si>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</si>
  <si>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</si>
  <si>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</si>
  <si>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</si>
  <si>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</si>
  <si>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</si>
  <si>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</si>
  <si>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</si>
  <si>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</si>
  <si>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</si>
  <si>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</si>
  <si>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</si>
  <si>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</si>
  <si>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</si>
  <si>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</si>
  <si>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</si>
  <si>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</si>
  <si>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</si>
  <si>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</si>
  <si>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</si>
  <si>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</si>
  <si>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</si>
  <si>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</si>
  <si>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</si>
  <si>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</si>
  <si>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</si>
  <si>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</si>
  <si>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</si>
  <si>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</si>
  <si>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</si>
  <si>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</si>
  <si>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</si>
  <si>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</si>
  <si>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</si>
  <si>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</si>
  <si>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</si>
  <si>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</si>
  <si>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</si>
  <si>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</si>
  <si>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</si>
  <si>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</si>
  <si>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</si>
  <si>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</si>
  <si>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</si>
  <si>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</si>
  <si>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</si>
  <si>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</si>
  <si>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</si>
  <si>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</si>
  <si>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</si>
  <si>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</si>
  <si>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</si>
  <si>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</si>
  <si>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</si>
  <si>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</si>
  <si>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</si>
  <si>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</si>
  <si>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</si>
  <si>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</si>
  <si>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</si>
  <si>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</si>
  <si>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</si>
  <si>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</si>
  <si>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</si>
  <si>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</si>
  <si>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</si>
  <si>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</si>
  <si>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</si>
  <si>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</si>
  <si>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</si>
  <si>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</si>
  <si>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</si>
  <si>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</si>
  <si>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</si>
  <si>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</si>
  <si>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</si>
  <si>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</si>
  <si>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</si>
  <si>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</si>
  <si>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</si>
  <si>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</si>
  <si>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</si>
  <si>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</si>
  <si>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</si>
  <si>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</si>
  <si>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</si>
  <si>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</si>
  <si>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</si>
  <si>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</si>
  <si>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</si>
  <si>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</si>
  <si>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</si>
  <si>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</si>
  <si>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</si>
  <si>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</si>
  <si>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</si>
  <si>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</si>
  <si>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</si>
  <si>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</si>
  <si>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</si>
  <si>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</si>
  <si>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</si>
  <si>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</si>
  <si>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</si>
  <si>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</si>
  <si>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</si>
  <si>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</si>
  <si>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</si>
  <si>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</si>
  <si>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</si>
  <si>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</si>
  <si>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</si>
  <si>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</si>
  <si>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</si>
  <si>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</si>
  <si>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</si>
  <si>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</si>
  <si>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</si>
  <si>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</si>
  <si>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</si>
  <si>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</si>
  <si>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</si>
  <si>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</si>
  <si>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</si>
  <si>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</si>
  <si>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</si>
  <si>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</si>
  <si>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</si>
  <si>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</si>
  <si>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</si>
  <si>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</si>
  <si>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</si>
  <si>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</si>
  <si>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</si>
  <si>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</si>
  <si>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</si>
  <si>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</si>
  <si>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</si>
  <si>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</si>
  <si>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</si>
  <si>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</si>
  <si>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</si>
  <si>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</si>
  <si>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</si>
  <si>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</si>
  <si>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</si>
  <si>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</si>
  <si>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</si>
  <si>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</si>
  <si>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</si>
  <si>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</si>
  <si>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</si>
  <si>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</si>
  <si>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</si>
  <si>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</si>
  <si>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</si>
  <si>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</si>
  <si>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</si>
  <si>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</si>
  <si>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</si>
  <si>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</si>
  <si>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</si>
  <si>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</si>
  <si>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</si>
  <si>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</si>
  <si>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</si>
  <si>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</si>
  <si>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</si>
  <si>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</si>
  <si>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</si>
  <si>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</si>
  <si>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</si>
  <si>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</si>
  <si>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</si>
  <si>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</si>
  <si>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</si>
  <si>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</si>
  <si>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</si>
  <si>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</si>
  <si>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</si>
  <si>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</si>
  <si>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</si>
  <si>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</si>
  <si>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</si>
  <si>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</si>
  <si>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</si>
  <si>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</si>
  <si>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</si>
  <si>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</si>
  <si>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</si>
  <si>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</si>
  <si>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</si>
  <si>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</si>
  <si>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</si>
  <si>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</si>
  <si>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</si>
  <si>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</si>
  <si>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</si>
  <si>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</si>
  <si>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</si>
  <si>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</si>
  <si>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</si>
  <si>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</si>
  <si>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</si>
  <si>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</si>
  <si>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</si>
  <si>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</si>
  <si>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</si>
  <si>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</si>
  <si>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</si>
  <si>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</si>
  <si>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</si>
  <si>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</si>
  <si>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</si>
  <si>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</si>
  <si>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</si>
  <si>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</si>
  <si>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</si>
  <si>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</si>
  <si>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</si>
  <si>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</si>
  <si>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</si>
  <si>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</si>
  <si>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</si>
  <si>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</si>
  <si>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</si>
  <si>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</si>
  <si>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</si>
  <si>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</si>
  <si>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</si>
  <si>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</si>
  <si>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</si>
  <si>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</si>
  <si>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</si>
  <si>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</si>
  <si>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</si>
  <si>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</si>
  <si>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</si>
  <si>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</si>
  <si>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</si>
  <si>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</si>
  <si>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</si>
  <si>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</si>
  <si>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</si>
  <si>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</si>
  <si>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</si>
  <si>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</si>
  <si>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</si>
  <si>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</si>
  <si>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</si>
  <si>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</si>
  <si>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</si>
  <si>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</si>
  <si>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</si>
  <si>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</si>
  <si>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</si>
  <si>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</si>
  <si>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</si>
  <si>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</si>
  <si>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</si>
  <si>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</si>
  <si>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</si>
  <si>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</si>
  <si>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</si>
  <si>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</si>
  <si>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</si>
  <si>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</si>
  <si>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</si>
  <si>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</si>
  <si>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</si>
  <si>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</si>
  <si>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</si>
  <si>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</si>
  <si>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</si>
  <si>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</si>
  <si>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</si>
  <si>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</si>
  <si>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</si>
  <si>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</si>
  <si>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</si>
  <si>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</si>
  <si>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</si>
  <si>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</si>
  <si>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</si>
  <si>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</si>
  <si>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</si>
  <si>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</si>
  <si>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</si>
  <si>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</si>
  <si>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</si>
  <si>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</si>
  <si>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</si>
  <si>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</si>
  <si>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</si>
  <si>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</si>
  <si>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</si>
  <si>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</si>
  <si>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</si>
  <si>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</si>
  <si>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</si>
  <si>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</si>
  <si>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</si>
  <si>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</si>
  <si>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</si>
  <si>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</si>
  <si>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</si>
  <si>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</si>
  <si>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</si>
  <si>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</si>
  <si>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</si>
  <si>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</si>
  <si>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</si>
  <si>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</si>
  <si>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</si>
  <si>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</si>
  <si>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</si>
  <si>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</si>
  <si>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</si>
  <si>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</si>
  <si>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</si>
  <si>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</si>
  <si>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</si>
  <si>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</si>
  <si>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</si>
  <si>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</si>
  <si>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</si>
  <si>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</si>
  <si>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</si>
  <si>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</si>
  <si>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</si>
  <si>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</si>
  <si>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</si>
  <si>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</si>
  <si>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</si>
  <si>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</si>
  <si>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</si>
  <si>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</si>
  <si>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</si>
  <si>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</si>
  <si>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</si>
  <si>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</si>
  <si>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</si>
  <si>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</si>
  <si>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</si>
  <si>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</si>
  <si>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</si>
  <si>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</si>
  <si>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</si>
  <si>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</si>
  <si>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</si>
  <si>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</si>
  <si>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</si>
  <si>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</si>
  <si>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</si>
  <si>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</si>
  <si>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</si>
  <si>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</si>
  <si>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</si>
  <si>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</si>
  <si>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</si>
  <si>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</si>
  <si>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</si>
  <si>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</si>
  <si>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</si>
  <si>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</si>
  <si>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</si>
  <si>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</si>
  <si>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</si>
  <si>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</si>
  <si>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</si>
  <si>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</si>
  <si>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</si>
  <si>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</si>
  <si>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</si>
  <si>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</si>
  <si>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</si>
  <si>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</si>
  <si>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</si>
  <si>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</si>
  <si>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</si>
  <si>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</si>
  <si>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</si>
  <si>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</si>
  <si>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</si>
  <si>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</si>
  <si>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</si>
  <si>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</si>
  <si>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</si>
  <si>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</si>
  <si>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</si>
  <si>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</si>
  <si>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</si>
  <si>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</si>
  <si>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</si>
  <si>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</si>
  <si>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</si>
  <si>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</si>
  <si>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</si>
  <si>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</si>
  <si>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</si>
  <si>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</si>
  <si>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</si>
  <si>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</si>
  <si>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</si>
  <si>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</si>
  <si>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</si>
  <si>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</si>
  <si>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</si>
  <si>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</si>
  <si>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</si>
  <si>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</si>
  <si>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</si>
  <si>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</si>
  <si>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</si>
  <si>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</si>
  <si>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</si>
  <si>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</si>
  <si>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</si>
  <si>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</si>
  <si>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</si>
  <si>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</si>
  <si>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</si>
  <si>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</si>
  <si>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</si>
  <si>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</si>
  <si>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</si>
  <si>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</si>
  <si>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</si>
  <si>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</si>
  <si>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</si>
  <si>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</si>
  <si>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</si>
  <si>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</si>
  <si>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</si>
  <si>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</si>
  <si>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</si>
  <si>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</si>
  <si>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</si>
  <si>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</si>
  <si>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</si>
  <si>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</si>
  <si>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</si>
  <si>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</si>
  <si>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</si>
  <si>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</si>
  <si>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</si>
  <si>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</si>
  <si>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</si>
  <si>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</si>
  <si>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</si>
  <si>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</si>
  <si>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</si>
  <si>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</si>
  <si>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</si>
  <si>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</si>
  <si>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</si>
  <si>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</si>
  <si>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</si>
  <si>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</si>
  <si>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</si>
  <si>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</si>
  <si>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</si>
  <si>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</si>
  <si>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</si>
  <si>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</si>
  <si>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</si>
  <si>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</si>
  <si>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</si>
  <si>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</si>
  <si>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</si>
  <si>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</si>
  <si>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</si>
  <si>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</si>
  <si>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</si>
  <si>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</si>
  <si>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</si>
  <si>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</si>
  <si>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</si>
  <si>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</si>
  <si>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</si>
  <si>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</si>
  <si>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</si>
  <si>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</si>
  <si>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</si>
  <si>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</si>
  <si>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</si>
  <si>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</si>
  <si>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</si>
  <si>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</si>
  <si>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</si>
  <si>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</si>
  <si>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</si>
  <si>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</si>
  <si>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</si>
  <si>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</si>
  <si>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</si>
  <si>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</si>
  <si>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</si>
  <si>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</si>
  <si>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</si>
  <si>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</si>
  <si>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</si>
  <si>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</si>
  <si>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</si>
  <si>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</si>
  <si>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</si>
  <si>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</si>
  <si>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</si>
  <si>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</si>
  <si>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</si>
  <si>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</si>
  <si>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</si>
  <si>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</si>
  <si>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</si>
  <si>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</si>
  <si>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</si>
  <si>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</si>
  <si>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</si>
  <si>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</si>
  <si>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</si>
  <si>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</si>
  <si>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</si>
  <si>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</si>
  <si>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</si>
  <si>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</si>
  <si>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</si>
  <si>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</si>
  <si>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</si>
  <si>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</si>
  <si>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</si>
  <si>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</si>
  <si>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</si>
  <si>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</si>
  <si>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</si>
  <si>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</si>
  <si>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</si>
  <si>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</si>
  <si>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</si>
  <si>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</si>
  <si>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</si>
  <si>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</si>
  <si>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</si>
  <si>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</si>
  <si>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</si>
  <si>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</si>
  <si>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</si>
  <si>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</si>
  <si>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</si>
  <si>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</si>
  <si>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</si>
  <si>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</si>
  <si>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</si>
  <si>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</si>
  <si>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</si>
  <si>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</si>
  <si>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</si>
  <si>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</si>
  <si>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</si>
  <si>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</si>
  <si>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</si>
  <si>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</si>
  <si>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</si>
  <si>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</si>
  <si>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</si>
  <si>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</si>
  <si>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</si>
  <si>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</si>
  <si>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</si>
  <si>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</si>
  <si>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</si>
  <si>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</si>
  <si>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</si>
  <si>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</si>
  <si>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</si>
  <si>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</si>
  <si>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</si>
  <si>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</si>
  <si>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</si>
  <si>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</si>
  <si>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</si>
  <si>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</si>
  <si>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</si>
  <si>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</si>
  <si>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</si>
  <si>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</si>
  <si>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</si>
  <si>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</si>
  <si>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</si>
  <si>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</si>
  <si>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</si>
  <si>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</si>
  <si>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</si>
  <si>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</si>
  <si>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</si>
  <si>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</si>
  <si>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</si>
  <si>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</si>
  <si>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</si>
  <si>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</si>
  <si>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</si>
  <si>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</si>
  <si>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</si>
  <si>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</si>
  <si>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</si>
  <si>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</si>
  <si>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</si>
  <si>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</si>
  <si>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</si>
  <si>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</si>
  <si>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</si>
  <si>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</si>
  <si>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</si>
  <si>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</si>
  <si>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</si>
  <si>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</si>
  <si>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</si>
  <si>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</si>
  <si>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</si>
  <si>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</si>
  <si>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</si>
  <si>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</si>
  <si>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</si>
  <si>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</si>
  <si>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</si>
  <si>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</si>
  <si>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</si>
  <si>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</si>
  <si>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</si>
  <si>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</si>
  <si>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</si>
  <si>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</si>
  <si>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</si>
  <si>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</si>
  <si>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</si>
  <si>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</si>
  <si>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</si>
  <si>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</si>
  <si>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</si>
  <si>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</si>
  <si>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</si>
  <si>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</si>
  <si>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</si>
  <si>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</si>
  <si>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</si>
  <si>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</si>
  <si>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</si>
  <si>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</si>
  <si>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</si>
  <si>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</si>
  <si>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</si>
  <si>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</si>
  <si>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</si>
  <si>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</si>
  <si>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</si>
  <si>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</si>
  <si>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</si>
  <si>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</si>
  <si>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</si>
  <si>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</si>
  <si>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</si>
  <si>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</si>
  <si>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</si>
  <si>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</si>
  <si>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</si>
  <si>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</si>
  <si>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</si>
  <si>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</si>
  <si>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</si>
  <si>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</si>
  <si>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</si>
  <si>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</si>
  <si>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</si>
  <si>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</si>
  <si>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</si>
  <si>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</si>
  <si>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</si>
  <si>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</si>
  <si>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</si>
  <si>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</si>
  <si>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</si>
  <si>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</si>
  <si>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</si>
  <si>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</si>
  <si>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</si>
  <si>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</si>
  <si>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</si>
  <si>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</si>
  <si>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</si>
  <si>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</si>
  <si>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</si>
  <si>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</si>
  <si>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</si>
  <si>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</si>
  <si>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</si>
  <si>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</si>
  <si>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</si>
  <si>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</si>
  <si>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</si>
  <si>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</si>
  <si>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</si>
  <si>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</si>
  <si>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</si>
  <si>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</si>
  <si>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</si>
  <si>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</si>
  <si>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</si>
  <si>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</si>
  <si>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</si>
  <si>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</si>
  <si>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</si>
  <si>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</si>
  <si>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</si>
  <si>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</si>
  <si>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</si>
  <si>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</si>
  <si>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</si>
  <si>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</si>
  <si>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</si>
  <si>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</si>
  <si>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</si>
  <si>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</si>
  <si>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</si>
  <si>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</si>
  <si>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</si>
  <si>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</si>
  <si>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</si>
  <si>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</si>
  <si>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</si>
  <si>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</si>
  <si>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</si>
  <si>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</si>
  <si>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</si>
  <si>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</si>
  <si>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</si>
  <si>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</si>
  <si>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</si>
  <si>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</si>
  <si>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</si>
  <si>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</si>
  <si>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</si>
  <si>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</si>
  <si>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</si>
  <si>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</si>
  <si>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</si>
  <si>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</si>
  <si>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</si>
  <si>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</si>
  <si>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</si>
  <si>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</si>
  <si>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</si>
  <si>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</si>
  <si>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</si>
  <si>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</si>
  <si>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</si>
  <si>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</si>
  <si>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</si>
  <si>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</si>
  <si>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</si>
  <si>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</si>
  <si>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</si>
  <si>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</si>
  <si>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</si>
  <si>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</si>
  <si>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</si>
  <si>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</si>
  <si>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</si>
  <si>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</si>
  <si>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</si>
  <si>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</si>
  <si>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</si>
  <si>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</si>
  <si>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</si>
  <si>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</si>
  <si>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</si>
  <si>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</si>
  <si>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</si>
  <si>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</si>
  <si>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</si>
  <si>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</si>
  <si>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</si>
  <si>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</si>
  <si>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</si>
  <si>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</si>
  <si>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</si>
  <si>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</si>
  <si>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</si>
  <si>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</si>
  <si>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</si>
  <si>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</si>
  <si>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</si>
  <si>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</si>
  <si>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</si>
  <si>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</si>
  <si>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</si>
  <si>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</si>
  <si>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</si>
  <si>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</si>
  <si>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</si>
  <si>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</si>
  <si>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</si>
  <si>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</si>
  <si>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</si>
  <si>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</si>
  <si>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</si>
  <si>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</si>
  <si>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</si>
  <si>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</si>
  <si>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</si>
  <si>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</si>
  <si>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</si>
  <si>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</si>
  <si>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</si>
  <si>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</si>
  <si>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</si>
  <si>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</si>
  <si>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</si>
  <si>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</si>
  <si>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</si>
  <si>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</si>
  <si>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</si>
  <si>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</si>
  <si>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</si>
  <si>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</si>
  <si>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</si>
  <si>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</si>
  <si>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</si>
  <si>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</si>
  <si>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</si>
  <si>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</si>
  <si>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</si>
  <si>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</si>
  <si>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</si>
  <si>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</si>
  <si>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</si>
  <si>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</si>
  <si>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</si>
  <si>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</si>
  <si>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</si>
  <si>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</si>
  <si>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</si>
  <si>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</si>
  <si>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</si>
  <si>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</si>
  <si>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</si>
  <si>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</si>
  <si>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</si>
  <si>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</si>
  <si>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</si>
  <si>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</si>
  <si>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</si>
  <si>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</si>
  <si>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</si>
  <si>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</si>
  <si>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</si>
  <si>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</si>
  <si>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</si>
  <si>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</si>
  <si>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</si>
  <si>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</si>
  <si>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</si>
  <si>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</si>
  <si>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</si>
  <si>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</si>
  <si>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</si>
  <si>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</si>
  <si>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</si>
  <si>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</si>
  <si>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</si>
  <si>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</si>
  <si>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</si>
  <si>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</si>
  <si>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</si>
  <si>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</si>
  <si>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</si>
  <si>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</si>
  <si>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</si>
  <si>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</si>
  <si>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</si>
  <si>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</si>
  <si>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</si>
  <si>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</si>
  <si>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</si>
  <si>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</si>
  <si>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</si>
  <si>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</si>
  <si>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</si>
  <si>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</si>
  <si>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</si>
  <si>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</si>
  <si>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</si>
  <si>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</si>
  <si>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</si>
  <si>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</si>
  <si>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</si>
  <si>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</si>
  <si>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</si>
  <si>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</si>
  <si>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</si>
  <si>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</si>
  <si>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</si>
  <si>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</si>
  <si>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</si>
  <si>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</si>
  <si>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</si>
  <si>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</si>
  <si>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</si>
  <si>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</si>
  <si>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</si>
  <si>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</si>
  <si>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</si>
  <si>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</si>
  <si>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</si>
  <si>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</si>
  <si>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</si>
  <si>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</si>
  <si>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</si>
  <si>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</si>
  <si>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</si>
  <si>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</si>
  <si>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</si>
  <si>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</si>
  <si>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</si>
  <si>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</si>
  <si>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</si>
  <si>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</si>
  <si>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</si>
  <si>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</si>
  <si>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</si>
  <si>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</si>
  <si>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</si>
  <si>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</si>
  <si>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</si>
  <si>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</si>
  <si>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</si>
  <si>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</si>
  <si>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</si>
  <si>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</si>
  <si>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</si>
  <si>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</si>
  <si>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</si>
  <si>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</si>
  <si>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</si>
  <si>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</si>
  <si>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</si>
  <si>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</si>
  <si>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</si>
  <si>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</si>
  <si>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</si>
  <si>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</si>
  <si>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</si>
  <si>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</si>
  <si>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</si>
  <si>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</si>
  <si>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</si>
  <si>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</si>
  <si>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</si>
  <si>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</si>
  <si>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</si>
  <si>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</si>
  <si>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</si>
  <si>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</si>
  <si>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</si>
  <si>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</si>
  <si>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</si>
  <si>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</si>
  <si>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</si>
  <si>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</si>
  <si>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</si>
  <si>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</si>
  <si>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</si>
  <si>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</si>
  <si>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</si>
  <si>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</si>
  <si>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</si>
  <si>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</si>
  <si>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</si>
  <si>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</si>
  <si>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</si>
  <si>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</si>
  <si>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</si>
  <si>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</si>
  <si>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</si>
  <si>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</si>
  <si>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</si>
  <si>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</si>
  <si>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</si>
  <si>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</si>
  <si>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</si>
  <si>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</si>
  <si>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</si>
  <si>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</si>
  <si>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</si>
  <si>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</si>
  <si>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</si>
  <si>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</si>
  <si>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</si>
  <si>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</si>
  <si>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</si>
  <si>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</si>
  <si>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</si>
  <si>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</si>
  <si>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</si>
  <si>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</si>
  <si>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</si>
  <si>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</si>
  <si>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</si>
  <si>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</si>
  <si>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</si>
  <si>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</si>
  <si>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</si>
  <si>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</si>
  <si>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</si>
  <si>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</si>
  <si>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</si>
  <si>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</si>
  <si>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</si>
  <si>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</si>
  <si>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</si>
  <si>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</si>
  <si>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</si>
  <si>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</si>
  <si>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</si>
  <si>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</si>
  <si>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</si>
  <si>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</si>
  <si>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</si>
  <si>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</si>
  <si>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</si>
  <si>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</si>
  <si>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</si>
  <si>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</si>
  <si>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</si>
  <si>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</si>
  <si>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</si>
  <si>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</si>
  <si>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</si>
  <si>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</si>
  <si>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</si>
  <si>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</si>
  <si>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</si>
  <si>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</si>
  <si>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</si>
  <si>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</si>
  <si>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</si>
  <si>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</si>
  <si>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</si>
  <si>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</si>
  <si>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</si>
  <si>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</si>
  <si>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</si>
  <si>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</si>
  <si>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</si>
  <si>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</si>
  <si>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</si>
  <si>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</si>
  <si>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</si>
  <si>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</si>
  <si>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</si>
  <si>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</si>
  <si>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</si>
  <si>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</si>
  <si>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</si>
  <si>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</si>
  <si>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</si>
  <si>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</si>
  <si>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</si>
  <si>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</si>
  <si>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</si>
  <si>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</si>
  <si>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</si>
  <si>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</si>
  <si>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</si>
  <si>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</si>
  <si>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</si>
  <si>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</si>
  <si>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</si>
  <si>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</si>
  <si>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</si>
  <si>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</si>
  <si>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</si>
  <si>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</si>
  <si>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</si>
  <si>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</si>
  <si>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</si>
  <si>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</si>
  <si>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</si>
  <si>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</si>
  <si>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</si>
  <si>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</si>
  <si>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</si>
  <si>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</si>
  <si>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</si>
  <si>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</si>
  <si>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</si>
  <si>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</si>
  <si>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</si>
  <si>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</si>
  <si>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</si>
  <si>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</si>
  <si>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</si>
  <si>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</si>
  <si>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</si>
  <si>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</si>
  <si>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</si>
  <si>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</si>
  <si>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</si>
  <si>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</si>
  <si>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</si>
  <si>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</si>
  <si>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</si>
  <si>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</si>
  <si>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</si>
  <si>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</si>
  <si>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</si>
  <si>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</si>
  <si>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</si>
  <si>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</si>
  <si>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</si>
  <si>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</si>
  <si>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</si>
  <si>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</si>
  <si>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</si>
  <si>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</si>
  <si>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</si>
  <si>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</si>
  <si>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</si>
  <si>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</si>
  <si>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</si>
  <si>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</si>
  <si>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</si>
  <si>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</si>
  <si>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</si>
  <si>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</si>
  <si>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</si>
  <si>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</si>
  <si>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</si>
  <si>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</si>
  <si>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</si>
  <si>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</si>
  <si>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</si>
  <si>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</si>
  <si>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</si>
  <si>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</si>
  <si>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</si>
  <si>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</si>
  <si>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</si>
  <si>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</si>
  <si>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</si>
  <si>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</si>
  <si>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</si>
  <si>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</si>
  <si>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</si>
  <si>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</si>
  <si>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</si>
  <si>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</si>
  <si>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</si>
  <si>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</si>
  <si>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</si>
  <si>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</si>
  <si>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</si>
  <si>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</si>
  <si>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</si>
  <si>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</si>
  <si>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</si>
  <si>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</si>
  <si>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</si>
  <si>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</si>
  <si>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</si>
  <si>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</si>
  <si>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</si>
  <si>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</si>
  <si>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</si>
  <si>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</si>
  <si>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</si>
  <si>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</si>
  <si>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</si>
  <si>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</si>
  <si>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</si>
  <si>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</si>
  <si>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</si>
  <si>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</si>
  <si>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</si>
  <si>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</si>
  <si>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</si>
  <si>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</si>
  <si>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</si>
  <si>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</si>
  <si>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</si>
  <si>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</si>
  <si>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</si>
  <si>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</si>
  <si>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</si>
  <si>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</si>
  <si>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</si>
  <si>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</si>
  <si>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</si>
  <si>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</si>
  <si>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</si>
  <si>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</si>
  <si>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</si>
  <si>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</si>
  <si>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</si>
  <si>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</si>
  <si>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</si>
  <si>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</si>
  <si>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</si>
  <si>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</si>
  <si>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</si>
  <si>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</si>
  <si>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</si>
  <si>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</si>
  <si>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</si>
  <si>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</si>
  <si>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</si>
  <si>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</si>
  <si>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</si>
  <si>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</si>
  <si>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</si>
  <si>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</si>
  <si>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</si>
  <si>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</si>
  <si>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</si>
  <si>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</si>
  <si>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</si>
  <si>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</si>
  <si>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</si>
  <si>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</si>
  <si>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</si>
  <si>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</si>
  <si>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</si>
  <si>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</si>
  <si>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</si>
  <si>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</si>
  <si>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</si>
  <si>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</si>
  <si>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</si>
  <si>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</si>
  <si>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</si>
  <si>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</si>
  <si>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</si>
  <si>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</si>
  <si>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</si>
  <si>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</si>
  <si>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</si>
  <si>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</si>
  <si>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</si>
  <si>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</si>
  <si>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</si>
  <si>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</si>
  <si>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</si>
  <si>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</si>
  <si>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</si>
  <si>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</si>
  <si>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</si>
  <si>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</si>
  <si>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</si>
  <si>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</si>
  <si>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</si>
  <si>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</si>
  <si>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</si>
  <si>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</si>
  <si>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</si>
  <si>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</si>
  <si>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</si>
  <si>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</si>
  <si>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</si>
  <si>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</si>
  <si>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</si>
  <si>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</si>
  <si>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</si>
  <si>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</si>
  <si>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</si>
  <si>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</si>
  <si>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</si>
  <si>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</si>
  <si>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</si>
  <si>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</si>
  <si>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</si>
  <si>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</si>
  <si>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</si>
  <si>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</si>
  <si>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</si>
  <si>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</si>
  <si>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</si>
  <si>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</si>
  <si>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</si>
  <si>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</si>
  <si>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</si>
  <si>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</si>
  <si>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</si>
  <si>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</si>
  <si>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</si>
  <si>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</si>
  <si>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</si>
  <si>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</si>
  <si>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</si>
  <si>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</si>
  <si>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</si>
  <si>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</si>
  <si>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</si>
  <si>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</si>
  <si>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</si>
  <si>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</si>
  <si>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</si>
  <si>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</si>
  <si>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</si>
  <si>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</si>
  <si>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</si>
  <si>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</si>
  <si>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</si>
  <si>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</si>
  <si>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</si>
  <si>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</si>
  <si>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</si>
  <si>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</si>
  <si>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</si>
  <si>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</si>
  <si>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</si>
  <si>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</si>
  <si>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</si>
  <si>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</si>
  <si>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</si>
  <si>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</si>
  <si>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</si>
  <si>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</si>
  <si>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</si>
  <si>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</si>
  <si>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</si>
  <si>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</si>
  <si>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</si>
  <si>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</si>
  <si>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</si>
  <si>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</si>
  <si>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</si>
  <si>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</si>
  <si>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</si>
  <si>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</si>
  <si>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</si>
  <si>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</si>
  <si>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</si>
  <si>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</si>
  <si>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</si>
  <si>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</si>
  <si>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</si>
  <si>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</si>
  <si>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</si>
  <si>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</si>
  <si>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</si>
  <si>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</si>
  <si>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</si>
  <si>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</si>
  <si>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</si>
  <si>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</si>
  <si>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</si>
  <si>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</si>
  <si>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</si>
  <si>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</si>
  <si>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</si>
  <si>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</si>
  <si>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</si>
  <si>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</si>
  <si>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</si>
  <si>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</si>
  <si>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</si>
  <si>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</si>
  <si>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</si>
  <si>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</si>
  <si>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</si>
  <si>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</si>
  <si>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</si>
  <si>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</si>
  <si>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</si>
  <si>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</si>
  <si>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</si>
  <si>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</si>
  <si>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</si>
  <si>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</si>
  <si>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</si>
  <si>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</si>
  <si>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</si>
  <si>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</si>
  <si>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</si>
  <si>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</si>
  <si>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</si>
  <si>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</si>
  <si>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</si>
  <si>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</si>
  <si>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</si>
  <si>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</si>
  <si>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</si>
  <si>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</si>
  <si>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</si>
  <si>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</si>
  <si>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</si>
  <si>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</si>
  <si>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</si>
  <si>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</si>
  <si>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</si>
  <si>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</si>
  <si>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</si>
  <si>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</si>
  <si>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</si>
  <si>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</si>
  <si>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</si>
  <si>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</si>
  <si>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</si>
  <si>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</si>
  <si>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</si>
  <si>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</si>
  <si>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</si>
  <si>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</si>
  <si>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</si>
  <si>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</si>
  <si>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</si>
  <si>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</si>
  <si>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</si>
  <si>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</si>
  <si>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</si>
  <si>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</si>
  <si>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</si>
  <si>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</si>
  <si>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</si>
  <si>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</si>
  <si>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</si>
  <si>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</si>
  <si>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</si>
  <si>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</si>
  <si>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</si>
  <si>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</si>
  <si>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</si>
  <si>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</si>
  <si>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</si>
  <si>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</si>
  <si>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</si>
  <si>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</si>
  <si>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</si>
  <si>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</si>
  <si>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</si>
  <si>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</si>
  <si>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</si>
  <si>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</si>
  <si>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</si>
  <si>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</si>
  <si>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</si>
  <si>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</si>
  <si>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</si>
  <si>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</si>
  <si>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</si>
  <si>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</si>
  <si>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</si>
  <si>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</si>
  <si>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</si>
  <si>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</si>
  <si>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</si>
  <si>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</si>
  <si>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</si>
  <si>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</si>
  <si>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</si>
  <si>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</si>
  <si>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</si>
  <si>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</si>
  <si>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</si>
  <si>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</si>
  <si>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</si>
  <si>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</si>
  <si>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</si>
  <si>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</si>
  <si>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</si>
  <si>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</si>
  <si>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</si>
  <si>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</si>
  <si>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</si>
  <si>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</si>
  <si>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</si>
  <si>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</si>
  <si>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</si>
  <si>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</si>
  <si>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</si>
  <si>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</si>
  <si>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</si>
  <si>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</si>
  <si>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</si>
  <si>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</si>
  <si>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</si>
  <si>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</si>
  <si>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</si>
  <si>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</si>
  <si>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</si>
  <si>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</si>
  <si>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</si>
  <si>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</si>
  <si>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</si>
  <si>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</si>
  <si>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</si>
  <si>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</si>
  <si>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</si>
  <si>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</si>
  <si>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</si>
  <si>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</si>
  <si>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</si>
  <si>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</si>
  <si>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</si>
  <si>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</si>
  <si>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</si>
  <si>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</si>
  <si>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</si>
  <si>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</si>
  <si>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</si>
  <si>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</si>
  <si>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</si>
  <si>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</si>
  <si>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</si>
  <si>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</si>
  <si>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</si>
  <si>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</si>
  <si>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</si>
  <si>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</si>
  <si>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</si>
  <si>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</si>
  <si>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</si>
  <si>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</si>
  <si>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</si>
  <si>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</si>
  <si>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</si>
  <si>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</si>
  <si>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</si>
  <si>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</si>
  <si>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</si>
  <si>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</si>
  <si>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</si>
  <si>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</si>
  <si>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</si>
  <si>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</si>
  <si>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</si>
  <si>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</si>
  <si>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</si>
  <si>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</si>
  <si>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</si>
  <si>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</si>
  <si>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</si>
  <si>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</si>
  <si>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</si>
  <si>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</si>
  <si>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</si>
  <si>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</si>
  <si>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</si>
  <si>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</si>
  <si>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</si>
  <si>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</si>
  <si>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</si>
  <si>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</si>
  <si>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</si>
  <si>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</si>
  <si>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</si>
  <si>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</si>
  <si>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</si>
  <si>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</si>
  <si>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</si>
  <si>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</si>
  <si>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</si>
  <si>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</si>
  <si>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</si>
  <si>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</si>
  <si>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</si>
  <si>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</si>
  <si>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</si>
  <si>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</si>
  <si>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</si>
  <si>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</si>
  <si>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</si>
  <si>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</si>
  <si>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</si>
  <si>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</si>
  <si>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</si>
  <si>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</si>
  <si>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</si>
  <si>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</si>
  <si>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</si>
  <si>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</si>
  <si>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</si>
  <si>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</si>
  <si>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</si>
  <si>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</si>
  <si>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</si>
  <si>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</si>
  <si>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</si>
  <si>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</si>
  <si>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</si>
  <si>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</si>
  <si>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</si>
  <si>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</si>
  <si>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</si>
  <si>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</si>
  <si>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</si>
  <si>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</si>
  <si>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</si>
  <si>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</si>
  <si>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</si>
  <si>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</si>
  <si>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</si>
  <si>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</si>
  <si>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</si>
  <si>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</si>
  <si>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</si>
  <si>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</si>
  <si>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</si>
  <si>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</si>
  <si>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</si>
  <si>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</si>
  <si>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</si>
  <si>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</si>
  <si>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</si>
  <si>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</si>
  <si>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</si>
  <si>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</si>
  <si>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</si>
  <si>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</si>
  <si>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</si>
  <si>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</si>
  <si>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</si>
  <si>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</si>
  <si>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</si>
  <si>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</si>
  <si>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</si>
  <si>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</si>
  <si>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</si>
  <si>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</si>
  <si>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</si>
  <si>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</si>
  <si>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</si>
  <si>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</si>
  <si>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</si>
  <si>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</si>
  <si>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</si>
  <si>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</si>
  <si>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</si>
  <si>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</si>
  <si>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</si>
  <si>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</si>
  <si>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</si>
  <si>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</si>
  <si>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</si>
  <si>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</si>
  <si>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</si>
  <si>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</si>
  <si>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</si>
  <si>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</si>
  <si>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</si>
  <si>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</si>
  <si>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</si>
  <si>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</si>
  <si>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</si>
  <si>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</si>
  <si>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</si>
  <si>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</si>
  <si>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</si>
  <si>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</si>
  <si>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</si>
  <si>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</si>
  <si>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</si>
  <si>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</si>
  <si>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</si>
  <si>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</si>
  <si>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</si>
  <si>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</si>
  <si>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</si>
  <si>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</si>
  <si>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</si>
  <si>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</si>
  <si>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</si>
  <si>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</si>
  <si>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</si>
  <si>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</si>
  <si>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</si>
  <si>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</si>
  <si>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</si>
  <si>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</si>
  <si>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</si>
  <si>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</si>
  <si>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</si>
  <si>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</si>
  <si>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</si>
  <si>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</si>
  <si>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</si>
  <si>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</si>
  <si>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</si>
  <si>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</si>
  <si>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</si>
  <si>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</si>
  <si>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</si>
  <si>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</si>
  <si>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</si>
  <si>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</si>
  <si>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</si>
  <si>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</si>
  <si>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</si>
  <si>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</si>
  <si>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</si>
  <si>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</si>
  <si>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</si>
  <si>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</si>
  <si>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</si>
  <si>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</si>
  <si>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</si>
  <si>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</si>
  <si>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</si>
  <si>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</si>
  <si>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</si>
  <si>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</si>
  <si>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</si>
  <si>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</si>
  <si>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</si>
  <si>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</si>
  <si>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</si>
  <si>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</si>
  <si>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</si>
  <si>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</si>
  <si>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</si>
  <si>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</si>
  <si>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</si>
  <si>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</si>
  <si>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</si>
  <si>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</si>
  <si>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</si>
  <si>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</si>
  <si>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</si>
  <si>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</si>
  <si>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</si>
  <si>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</si>
  <si>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</si>
  <si>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</si>
  <si>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</si>
  <si>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</si>
  <si>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</si>
  <si>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</si>
  <si>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</si>
  <si>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</si>
  <si>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</si>
  <si>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</si>
  <si>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</si>
  <si>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</si>
  <si>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</si>
  <si>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</si>
  <si>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</si>
  <si>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</si>
  <si>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</si>
  <si>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</si>
  <si>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</si>
  <si>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</si>
  <si>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</si>
  <si>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</si>
  <si>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</si>
  <si>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</si>
  <si>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</si>
  <si>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</si>
  <si>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</si>
  <si>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</si>
  <si>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</si>
  <si>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</si>
  <si>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</si>
  <si>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</si>
  <si>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</si>
  <si>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</si>
  <si>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</si>
  <si>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</si>
  <si>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</si>
  <si>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</si>
  <si>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</si>
  <si>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</si>
  <si>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</si>
  <si>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</si>
  <si>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</si>
  <si>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</si>
  <si>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</si>
  <si>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</si>
  <si>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</si>
  <si>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</si>
  <si>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</si>
  <si>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</si>
  <si>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</si>
  <si>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</si>
  <si>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</si>
  <si>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</si>
  <si>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</si>
  <si>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</si>
  <si>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</si>
  <si>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</si>
  <si>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</si>
  <si>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</si>
  <si>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</si>
  <si>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</si>
  <si>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</si>
  <si>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</si>
  <si>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</si>
  <si>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</si>
  <si>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</si>
  <si>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</si>
  <si>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</si>
  <si>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</si>
  <si>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</si>
  <si>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</si>
  <si>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</si>
  <si>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</si>
  <si>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</si>
  <si>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</si>
  <si>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</si>
  <si>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</si>
  <si>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</si>
  <si>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</si>
  <si>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</si>
  <si>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</si>
  <si>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</si>
  <si>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</si>
  <si>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</si>
  <si>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</si>
  <si>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</si>
  <si>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</si>
  <si>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</si>
  <si>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</si>
  <si>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</si>
  <si>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</si>
  <si>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</si>
  <si>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</si>
  <si>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</si>
  <si>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</si>
  <si>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</si>
  <si>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</si>
  <si>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</si>
  <si>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</si>
  <si>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</si>
  <si>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</si>
  <si>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</si>
  <si>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</si>
  <si>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</si>
  <si>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</si>
  <si>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</si>
  <si>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</si>
  <si>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</si>
  <si>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</si>
  <si>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</si>
  <si>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</si>
  <si>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</si>
  <si>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</si>
  <si>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</si>
  <si>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</si>
  <si>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</si>
  <si>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</si>
  <si>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</si>
  <si>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</si>
  <si>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</si>
  <si>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</si>
  <si>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</si>
  <si>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</si>
  <si>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</si>
  <si>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</si>
  <si>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</si>
  <si>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</si>
  <si>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</si>
  <si>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</si>
  <si>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</si>
  <si>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</si>
  <si>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</si>
  <si>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</si>
  <si>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</si>
  <si>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</si>
  <si>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</si>
  <si>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</si>
  <si>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</si>
  <si>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</si>
  <si>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</si>
  <si>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</si>
  <si>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</si>
  <si>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</si>
  <si>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</si>
  <si>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</si>
  <si>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</si>
  <si>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</si>
  <si>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</si>
  <si>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</si>
  <si>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</si>
  <si>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</si>
  <si>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</si>
  <si>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</si>
  <si>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</si>
  <si>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</si>
  <si>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</si>
  <si>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</si>
  <si>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</si>
  <si>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</si>
  <si>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</si>
  <si>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</si>
  <si>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</si>
  <si>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</si>
  <si>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</si>
  <si>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</si>
  <si>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</si>
  <si>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</si>
  <si>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</si>
  <si>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</si>
  <si>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</si>
  <si>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</si>
  <si>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</si>
  <si>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</si>
  <si>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</si>
  <si>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</si>
  <si>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</si>
  <si>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</si>
  <si>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</si>
  <si>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</si>
  <si>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</si>
  <si>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</si>
  <si>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</si>
  <si>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</si>
  <si>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</si>
  <si>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</si>
  <si>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</si>
  <si>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</si>
  <si>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</si>
  <si>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</si>
  <si>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</si>
  <si>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</si>
  <si>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</si>
  <si>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</si>
  <si>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</si>
  <si>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</si>
  <si>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</si>
  <si>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</si>
  <si>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</si>
  <si>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</si>
  <si>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</si>
  <si>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</si>
  <si>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</si>
  <si>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</si>
  <si>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</si>
  <si>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</si>
  <si>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</si>
  <si>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</si>
  <si>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</si>
  <si>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</si>
  <si>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</si>
  <si>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</si>
  <si>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</si>
  <si>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</si>
  <si>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</si>
  <si>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</si>
  <si>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</si>
  <si>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</si>
  <si>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</si>
  <si>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</si>
  <si>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</si>
  <si>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</si>
  <si>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</si>
  <si>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</si>
  <si>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</si>
  <si>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</si>
  <si>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</si>
  <si>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</si>
  <si>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</si>
  <si>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</si>
  <si>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</si>
  <si>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</si>
  <si>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</si>
  <si>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</si>
  <si>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</si>
  <si>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</si>
  <si>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</si>
  <si>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</si>
  <si>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</si>
  <si>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</si>
  <si>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</si>
  <si>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</si>
  <si>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</si>
  <si>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</si>
  <si>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</si>
  <si>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</si>
  <si>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</si>
  <si>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</si>
  <si>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</si>
  <si>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</si>
  <si>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</si>
  <si>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</si>
  <si>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</si>
  <si>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</si>
  <si>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</si>
  <si>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</si>
  <si>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</si>
  <si>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</si>
  <si>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</si>
  <si>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</si>
  <si>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</si>
  <si>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</si>
  <si>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</si>
  <si>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</si>
  <si>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</si>
  <si>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</si>
  <si>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</si>
  <si>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</si>
  <si>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</si>
  <si>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</si>
  <si>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</si>
  <si>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</si>
  <si>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</si>
  <si>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</si>
  <si>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</si>
  <si>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</si>
  <si>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</si>
  <si>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</si>
  <si>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</si>
  <si>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</si>
  <si>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</si>
  <si>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</si>
  <si>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</si>
  <si>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</si>
  <si>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</si>
  <si>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</si>
  <si>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</si>
  <si>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</si>
  <si>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</si>
  <si>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</si>
  <si>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</si>
  <si>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</si>
  <si>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</si>
  <si>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</si>
  <si>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</si>
  <si>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</si>
  <si>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</si>
  <si>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</si>
  <si>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</si>
  <si>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</si>
  <si>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</si>
  <si>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</si>
  <si>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</si>
  <si>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</si>
  <si>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</si>
  <si>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</si>
  <si>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</si>
  <si>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</si>
  <si>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</si>
  <si>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</si>
  <si>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</si>
  <si>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</si>
  <si>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</si>
  <si>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</si>
  <si>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</si>
  <si>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</si>
  <si>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</si>
  <si>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</si>
  <si>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</si>
  <si>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</si>
  <si>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</si>
  <si>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</si>
  <si>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</si>
  <si>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</si>
  <si>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</si>
  <si>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</si>
  <si>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</si>
  <si>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</si>
  <si>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</si>
  <si>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</si>
  <si>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</si>
  <si>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</si>
  <si>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</si>
  <si>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</si>
  <si>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</si>
  <si>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</si>
  <si>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</si>
  <si>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</si>
  <si>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</si>
  <si>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</si>
  <si>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</si>
  <si>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</si>
  <si>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</si>
  <si>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</si>
  <si>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</si>
  <si>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</si>
  <si>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</si>
  <si>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</si>
  <si>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</si>
  <si>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</si>
  <si>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</si>
  <si>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</si>
  <si>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</si>
  <si>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</si>
  <si>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</si>
  <si>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</si>
  <si>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</si>
  <si>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</si>
  <si>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</si>
  <si>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</si>
  <si>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</si>
  <si>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</si>
  <si>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</si>
  <si>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</si>
  <si>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</si>
  <si>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</si>
  <si>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</si>
  <si>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</si>
  <si>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</si>
  <si>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</si>
  <si>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</si>
  <si>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</si>
  <si>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</si>
  <si>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</si>
  <si>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</si>
  <si>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</si>
  <si>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</si>
  <si>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</si>
  <si>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</si>
  <si>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</si>
  <si>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</si>
  <si>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</si>
  <si>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</si>
  <si>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</si>
  <si>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</si>
  <si>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</si>
  <si>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</si>
  <si>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</si>
  <si>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</si>
  <si>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</si>
  <si>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</si>
  <si>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</si>
  <si>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</si>
  <si>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</si>
  <si>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</si>
  <si>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</si>
  <si>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</si>
  <si>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</si>
  <si>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</si>
  <si>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</si>
  <si>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</si>
  <si>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</si>
  <si>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</si>
  <si>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</si>
  <si>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</si>
  <si>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</si>
  <si>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</si>
  <si>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</si>
  <si>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</si>
  <si>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</si>
  <si>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</si>
  <si>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</si>
  <si>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</si>
  <si>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</si>
  <si>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</si>
  <si>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</si>
  <si>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</si>
  <si>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</si>
  <si>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</si>
  <si>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</si>
  <si>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</si>
  <si>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</si>
  <si>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</si>
  <si>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</si>
  <si>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</si>
  <si>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</si>
  <si>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</si>
  <si>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</si>
  <si>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</si>
  <si>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</si>
  <si>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</si>
  <si>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</si>
  <si>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</si>
  <si>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</si>
  <si>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</si>
  <si>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</si>
  <si>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</si>
  <si>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</si>
  <si>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</si>
  <si>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</si>
  <si>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</si>
  <si>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</si>
  <si>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</si>
  <si>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</si>
  <si>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</si>
  <si>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</si>
  <si>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</si>
  <si>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</si>
  <si>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</si>
  <si>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</si>
  <si>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</si>
  <si>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</si>
  <si>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</si>
  <si>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</si>
  <si>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</si>
  <si>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</si>
  <si>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</si>
  <si>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</si>
  <si>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</si>
  <si>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</si>
  <si>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</si>
  <si>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</si>
  <si>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</si>
  <si>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</si>
  <si>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</si>
  <si>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</si>
  <si>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</si>
  <si>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</si>
  <si>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</si>
  <si>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</si>
  <si>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</si>
  <si>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</si>
  <si>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</si>
  <si>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</si>
  <si>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</si>
  <si>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</si>
  <si>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</si>
  <si>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</si>
  <si>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</si>
  <si>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</si>
  <si>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</si>
  <si>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</si>
  <si>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</si>
  <si>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</si>
  <si>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</si>
  <si>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</si>
  <si>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</si>
  <si>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</si>
  <si>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</si>
  <si>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</si>
  <si>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</si>
  <si>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</si>
  <si>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</si>
  <si>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</si>
  <si>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</si>
  <si>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</si>
  <si>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</si>
  <si>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</si>
  <si>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</si>
  <si>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</si>
  <si>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</si>
  <si>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</si>
  <si>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</si>
  <si>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</si>
  <si>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</si>
  <si>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</si>
  <si>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</si>
  <si>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</si>
  <si>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</si>
  <si>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</si>
  <si>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</si>
  <si>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</si>
  <si>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</si>
  <si>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</si>
  <si>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</si>
  <si>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</si>
  <si>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</si>
  <si>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</si>
  <si>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</si>
  <si>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</si>
  <si>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</si>
  <si>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</si>
  <si>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</si>
  <si>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</si>
  <si>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</si>
  <si>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</si>
  <si>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</si>
  <si>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</si>
  <si>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</si>
  <si>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</si>
  <si>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</si>
  <si>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</si>
  <si>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</si>
  <si>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</si>
  <si>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</si>
  <si>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</si>
  <si>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</si>
  <si>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</si>
  <si>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</si>
  <si>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</si>
  <si>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</si>
  <si>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</si>
  <si>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</si>
  <si>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</si>
  <si>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</si>
  <si>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</si>
  <si>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</si>
  <si>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</si>
  <si>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</si>
  <si>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</si>
  <si>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</si>
  <si>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</si>
  <si>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</si>
  <si>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</si>
  <si>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</si>
  <si>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</si>
  <si>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</si>
  <si>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</si>
  <si>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</si>
  <si>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</si>
  <si>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</si>
  <si>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</si>
  <si>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</si>
  <si>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</si>
  <si>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</si>
  <si>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</si>
  <si>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</si>
  <si>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</si>
  <si>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</si>
  <si>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</si>
  <si>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</si>
  <si>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</si>
  <si>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</si>
  <si>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</si>
  <si>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</si>
  <si>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</si>
  <si>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</si>
  <si>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</si>
  <si>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</si>
  <si>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</si>
  <si>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</si>
  <si>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</si>
  <si>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</si>
  <si>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</si>
  <si>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</si>
  <si>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</si>
  <si>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</si>
  <si>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</si>
  <si>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</si>
  <si>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</si>
  <si>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</si>
  <si>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</si>
  <si>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</si>
  <si>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</si>
  <si>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</si>
  <si>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</si>
  <si>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</si>
  <si>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</si>
  <si>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</si>
  <si>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</si>
  <si>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</si>
  <si>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</si>
  <si>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</si>
  <si>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</si>
  <si>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</si>
  <si>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</si>
  <si>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</si>
  <si>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</si>
  <si>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</si>
  <si>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</si>
  <si>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</si>
  <si>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</si>
  <si>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</si>
  <si>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</si>
  <si>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</si>
  <si>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</si>
  <si>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</si>
  <si>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</si>
  <si>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</si>
  <si>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</si>
  <si>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</si>
  <si>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</si>
  <si>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</si>
  <si>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</si>
  <si>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</si>
  <si>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</si>
  <si>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</si>
  <si>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</si>
  <si>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</si>
  <si>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</si>
  <si>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</si>
  <si>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</si>
  <si>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</si>
  <si>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</si>
  <si>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</si>
  <si>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</si>
  <si>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</si>
  <si>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</si>
  <si>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</si>
  <si>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</si>
  <si>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</si>
  <si>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</si>
  <si>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</si>
  <si>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</si>
  <si>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</si>
  <si>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</si>
  <si>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</si>
  <si>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</si>
  <si>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</si>
  <si>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</si>
  <si>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</si>
  <si>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</si>
  <si>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</si>
  <si>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</si>
  <si>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</si>
  <si>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</si>
  <si>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</si>
  <si>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</si>
  <si>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</si>
  <si>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</si>
  <si>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</si>
  <si>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</si>
  <si>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</si>
  <si>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</si>
  <si>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</si>
  <si>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</si>
  <si>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</si>
  <si>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</si>
  <si>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</si>
  <si>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</si>
  <si>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</si>
  <si>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</si>
  <si>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</si>
  <si>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</si>
  <si>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</si>
  <si>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</si>
  <si>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</si>
  <si>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</si>
  <si>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</si>
  <si>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</si>
  <si>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</si>
  <si>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</si>
  <si>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</si>
  <si>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</si>
  <si>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</si>
  <si>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</si>
  <si>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</si>
  <si>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</si>
  <si>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</si>
  <si>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</si>
  <si>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</si>
  <si>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</si>
  <si>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</si>
  <si>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</si>
  <si>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</si>
  <si>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</si>
  <si>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</si>
  <si>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</si>
  <si>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</si>
  <si>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</si>
  <si>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</si>
  <si>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</si>
  <si>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</si>
  <si>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</si>
  <si>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</si>
  <si>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</si>
  <si>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</si>
  <si>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</si>
  <si>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</si>
  <si>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</si>
  <si>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</si>
  <si>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</si>
  <si>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</si>
  <si>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</si>
  <si>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</si>
  <si>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</si>
  <si>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</si>
  <si>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</si>
  <si>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</si>
  <si>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</si>
  <si>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</si>
  <si>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</si>
  <si>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</si>
  <si>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</si>
  <si>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</si>
  <si>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</si>
  <si>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</si>
  <si>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</si>
  <si>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</si>
  <si>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</si>
  <si>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</si>
  <si>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</si>
  <si>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</si>
  <si>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</si>
  <si>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</si>
  <si>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</si>
  <si>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</si>
  <si>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</si>
  <si>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</si>
  <si>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</si>
  <si>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</si>
  <si>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</si>
  <si>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</si>
  <si>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</si>
  <si>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</si>
  <si>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</si>
  <si>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</si>
  <si>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</si>
  <si>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</si>
  <si>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</si>
  <si>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</si>
  <si>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</si>
  <si>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</si>
  <si>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</si>
  <si>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</si>
  <si>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</si>
  <si>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</si>
  <si>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</si>
  <si>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</si>
  <si>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</si>
  <si>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</si>
  <si>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</si>
  <si>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</si>
  <si>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</si>
  <si>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</si>
  <si>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</si>
  <si>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</si>
  <si>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</si>
  <si>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</si>
  <si>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</si>
  <si>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</si>
  <si>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</si>
  <si>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</si>
  <si>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</si>
  <si>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</si>
  <si>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</si>
  <si>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</si>
  <si>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</si>
  <si>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</si>
  <si>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</si>
  <si>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</si>
  <si>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</si>
  <si>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</si>
  <si>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</si>
  <si>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</si>
  <si>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</si>
  <si>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</si>
  <si>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</si>
  <si>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</si>
  <si>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</si>
  <si>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</si>
  <si>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</si>
  <si>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</si>
  <si>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</si>
  <si>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</si>
  <si>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</si>
  <si>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</si>
  <si>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</si>
  <si>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</si>
  <si>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</si>
  <si>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</si>
  <si>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</si>
  <si>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</si>
  <si>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</si>
  <si>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</si>
  <si>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</si>
  <si>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</si>
  <si>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</si>
  <si>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</si>
  <si>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</si>
  <si>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</si>
  <si>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</si>
  <si>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</si>
  <si>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</si>
  <si>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</si>
  <si>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</si>
  <si>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</si>
  <si>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</si>
  <si>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</si>
  <si>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</si>
  <si>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</si>
  <si>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</si>
  <si>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</si>
  <si>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</si>
  <si>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</si>
  <si>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</si>
  <si>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</si>
  <si>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</si>
  <si>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</si>
  <si>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</si>
  <si>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</si>
  <si>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</si>
  <si>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</si>
  <si>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</si>
  <si>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</si>
  <si>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</si>
  <si>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</si>
  <si>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</si>
  <si>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</si>
  <si>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</si>
  <si>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</si>
  <si>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</si>
  <si>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</si>
  <si>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</si>
  <si>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</si>
  <si>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</si>
  <si>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</si>
  <si>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</si>
  <si>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</si>
  <si>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</si>
  <si>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</si>
  <si>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</si>
  <si>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</si>
  <si>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</si>
  <si>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</si>
  <si>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</si>
  <si>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</si>
  <si>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</si>
  <si>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</si>
  <si>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</si>
  <si>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</si>
  <si>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</si>
  <si>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</si>
  <si>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</si>
  <si>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</si>
  <si>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</si>
  <si>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</si>
  <si>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</si>
  <si>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</si>
  <si>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</si>
  <si>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</si>
  <si>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</si>
  <si>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</si>
  <si>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</si>
  <si>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</si>
  <si>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</si>
  <si>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</si>
  <si>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</si>
  <si>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</si>
  <si>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</si>
  <si>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</si>
  <si>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</si>
  <si>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</si>
  <si>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</si>
  <si>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</si>
  <si>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</si>
  <si>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</si>
  <si>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</si>
  <si>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</si>
  <si>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</si>
  <si>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</si>
  <si>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</si>
  <si>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</si>
  <si>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</si>
  <si>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</si>
  <si>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</si>
  <si>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</si>
  <si>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</si>
  <si>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</si>
  <si>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</si>
  <si>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</si>
  <si>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</si>
  <si>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</si>
  <si>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</si>
  <si>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</si>
  <si>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</si>
  <si>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</si>
  <si>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</si>
  <si>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</si>
  <si>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</si>
  <si>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</si>
  <si>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</si>
  <si>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</si>
  <si>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</si>
  <si>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</si>
  <si>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</si>
  <si>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</si>
  <si>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</si>
  <si>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</si>
  <si>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</si>
  <si>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</si>
  <si>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</si>
  <si>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</si>
  <si>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</si>
  <si>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</si>
  <si>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</si>
  <si>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</si>
  <si>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</si>
  <si>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</si>
  <si>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</si>
  <si>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</si>
  <si>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</si>
  <si>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</si>
  <si>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</si>
  <si>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</si>
  <si>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</si>
  <si>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</si>
  <si>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</si>
  <si>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</si>
  <si>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</si>
  <si>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</si>
  <si>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</si>
  <si>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</si>
  <si>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</si>
  <si>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</si>
  <si>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</si>
  <si>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</si>
  <si>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</si>
  <si>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</si>
  <si>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</si>
  <si>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</si>
  <si>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</si>
  <si>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</si>
  <si>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</si>
  <si>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</si>
  <si>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</si>
  <si>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</si>
  <si>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</si>
  <si>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</si>
  <si>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</si>
  <si>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</si>
  <si>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</si>
  <si>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</si>
  <si>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</si>
  <si>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</si>
  <si>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</si>
  <si>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</si>
  <si>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</si>
  <si>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</si>
  <si>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</si>
  <si>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</si>
  <si>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</si>
  <si>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</si>
  <si>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</si>
  <si>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</si>
  <si>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</si>
  <si>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</si>
  <si>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</si>
  <si>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</si>
  <si>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</si>
  <si>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</si>
  <si>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</si>
  <si>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</si>
  <si>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</si>
  <si>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</si>
  <si>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</si>
  <si>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</si>
  <si>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</si>
  <si>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</si>
  <si>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</si>
  <si>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</si>
  <si>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</si>
  <si>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</si>
  <si>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</si>
  <si>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</si>
  <si>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</si>
  <si>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</si>
  <si>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</si>
  <si>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</si>
  <si>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</si>
  <si>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</si>
  <si>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</si>
  <si>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</si>
  <si>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</si>
  <si>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</si>
  <si>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</si>
  <si>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</si>
  <si>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</si>
  <si>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</si>
  <si>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</si>
  <si>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</si>
  <si>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</si>
  <si>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</si>
  <si>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</si>
  <si>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</si>
  <si>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</si>
  <si>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</si>
  <si>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</si>
  <si>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</si>
  <si>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</si>
  <si>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</si>
  <si>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</si>
  <si>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</si>
  <si>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</si>
  <si>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</si>
  <si>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</si>
  <si>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</si>
  <si>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</si>
  <si>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</si>
  <si>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</si>
  <si>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</si>
  <si>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</si>
  <si>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</si>
  <si>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</si>
  <si>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</si>
  <si>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</si>
  <si>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</si>
  <si>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</si>
  <si>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</si>
  <si>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</si>
  <si>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</si>
  <si>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</si>
  <si>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</si>
  <si>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</si>
  <si>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</si>
  <si>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</si>
  <si>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</si>
  <si>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</si>
  <si>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</si>
  <si>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</si>
  <si>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</si>
  <si>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</si>
  <si>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</si>
  <si>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</si>
  <si>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</si>
  <si>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</si>
  <si>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</si>
  <si>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</si>
  <si>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</si>
  <si>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</si>
  <si>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</si>
  <si>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</si>
  <si>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</si>
  <si>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</si>
  <si>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</si>
  <si>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</si>
  <si>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</si>
  <si>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</si>
  <si>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</si>
  <si>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</si>
  <si>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</si>
  <si>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</si>
  <si>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</si>
  <si>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</si>
  <si>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</si>
  <si>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</si>
  <si>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</si>
  <si>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</si>
  <si>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</si>
  <si>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</si>
  <si>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</si>
  <si>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</si>
  <si>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</si>
  <si>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</si>
  <si>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</si>
  <si>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</si>
  <si>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</si>
  <si>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</si>
  <si>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</si>
  <si>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</si>
  <si>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</si>
  <si>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</si>
  <si>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</si>
  <si>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</si>
  <si>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</si>
  <si>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</si>
  <si>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</si>
  <si>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</si>
  <si>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</si>
  <si>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</si>
  <si>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</si>
  <si>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</si>
  <si>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</si>
  <si>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</si>
  <si>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</si>
  <si>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</si>
  <si>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</si>
  <si>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</si>
  <si>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</si>
  <si>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</si>
  <si>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</si>
  <si>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</si>
  <si>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</si>
  <si>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</si>
  <si>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</si>
  <si>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</si>
  <si>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</si>
  <si>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</si>
  <si>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</si>
  <si>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</si>
  <si>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</si>
  <si>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</si>
  <si>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</si>
  <si>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</si>
  <si>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</si>
  <si>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</si>
  <si>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</si>
  <si>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</si>
  <si>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</si>
  <si>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</si>
  <si>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</si>
  <si>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</si>
  <si>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</si>
  <si>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</si>
  <si>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</si>
  <si>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</si>
  <si>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</si>
  <si>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</si>
  <si>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</si>
  <si>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</si>
  <si>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</si>
  <si>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</si>
  <si>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</si>
  <si>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</si>
  <si>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</si>
  <si>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</si>
  <si>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</si>
  <si>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</si>
  <si>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</si>
  <si>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</si>
  <si>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</si>
  <si>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</si>
  <si>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</si>
  <si>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</si>
  <si>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</si>
  <si>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</si>
  <si>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</si>
  <si>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</si>
  <si>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</si>
  <si>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</si>
  <si>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</si>
  <si>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</si>
  <si>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</si>
  <si>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</si>
  <si>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</si>
  <si>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</si>
  <si>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</si>
  <si>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</si>
  <si>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</si>
  <si>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</si>
  <si>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</si>
  <si>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</si>
  <si>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</si>
  <si>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</si>
  <si>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</si>
  <si>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</si>
  <si>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</si>
  <si>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</si>
  <si>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</si>
  <si>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</si>
  <si>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</si>
  <si>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</si>
  <si>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</si>
  <si>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</si>
  <si>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</si>
  <si>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</si>
  <si>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</si>
  <si>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</si>
  <si>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</si>
  <si>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</si>
  <si>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</si>
  <si>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</si>
  <si>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</si>
  <si>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</si>
  <si>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</si>
  <si>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</si>
  <si>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</si>
  <si>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</si>
  <si>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</si>
  <si>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</si>
  <si>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</si>
  <si>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</si>
  <si>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</si>
  <si>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</si>
  <si>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</si>
  <si>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</si>
  <si>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</si>
  <si>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</si>
  <si>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</si>
  <si>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</si>
  <si>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</si>
  <si>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</si>
  <si>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</si>
  <si>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</si>
  <si>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</si>
  <si>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</si>
  <si>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</si>
  <si>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</si>
  <si>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</si>
  <si>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</si>
  <si>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</si>
  <si>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</si>
  <si>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</si>
  <si>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</si>
  <si>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</si>
  <si>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</si>
  <si>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</si>
  <si>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</si>
  <si>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</si>
  <si>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</si>
  <si>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</si>
  <si>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</si>
  <si>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</si>
  <si>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</si>
  <si>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</si>
  <si>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</si>
  <si>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</si>
  <si>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</si>
  <si>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</si>
  <si>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</si>
  <si>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</si>
  <si>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</si>
  <si>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</si>
  <si>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</si>
  <si>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</si>
  <si>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</si>
  <si>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</si>
  <si>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</si>
  <si>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</si>
  <si>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</si>
  <si>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</si>
  <si>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</si>
  <si>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</si>
  <si>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</si>
  <si>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</si>
  <si>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</si>
  <si>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</si>
  <si>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</si>
  <si>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</si>
  <si>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</si>
  <si>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</si>
  <si>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</si>
  <si>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</si>
  <si>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</si>
  <si>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</si>
  <si>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</si>
  <si>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</si>
  <si>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</si>
  <si>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</si>
  <si>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</si>
  <si>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</si>
  <si>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</si>
  <si>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</si>
  <si>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</si>
  <si>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</si>
  <si>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</si>
  <si>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</si>
  <si>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</si>
  <si>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</si>
  <si>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</si>
  <si>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</si>
  <si>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</si>
  <si>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</si>
  <si>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</si>
  <si>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</si>
  <si>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</si>
  <si>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</si>
  <si>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</si>
  <si>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</si>
  <si>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</si>
  <si>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</si>
  <si>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</si>
  <si>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</si>
  <si>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</si>
  <si>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</si>
  <si>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</si>
  <si>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</si>
  <si>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</si>
  <si>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</si>
  <si>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</si>
  <si>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</si>
  <si>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</si>
  <si>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</si>
  <si>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</si>
  <si>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</si>
  <si>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</si>
  <si>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</si>
  <si>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</si>
  <si>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</si>
  <si>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</si>
  <si>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</si>
  <si>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</si>
  <si>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</si>
  <si>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</si>
  <si>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</si>
  <si>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</si>
  <si>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</si>
  <si>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</si>
  <si>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</si>
  <si>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</si>
  <si>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</si>
  <si>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</si>
  <si>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</si>
  <si>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</si>
  <si>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</si>
  <si>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</si>
  <si>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</si>
  <si>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</si>
  <si>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</si>
  <si>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</si>
  <si>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</si>
  <si>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</si>
  <si>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</si>
  <si>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</si>
  <si>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</si>
  <si>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</si>
  <si>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</si>
  <si>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</si>
  <si>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</si>
  <si>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</si>
  <si>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</si>
  <si>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</si>
  <si>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</si>
  <si>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</si>
  <si>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</si>
  <si>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</si>
  <si>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</si>
  <si>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</si>
  <si>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</si>
  <si>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</si>
  <si>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</si>
  <si>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</si>
  <si>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</si>
  <si>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</si>
  <si>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</si>
  <si>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</si>
  <si>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</si>
  <si>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</si>
  <si>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</si>
  <si>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</si>
  <si>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</si>
  <si>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</si>
  <si>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</si>
  <si>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</si>
  <si>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</si>
  <si>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</si>
  <si>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</si>
  <si>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</si>
  <si>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</si>
  <si>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</si>
  <si>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</si>
  <si>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</si>
  <si>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</si>
  <si>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</si>
  <si>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</si>
  <si>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</si>
  <si>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</si>
  <si>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</si>
  <si>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</si>
  <si>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</si>
  <si>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</si>
  <si>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</si>
  <si>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</si>
  <si>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</si>
  <si>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</si>
  <si>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</si>
  <si>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</si>
  <si>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</si>
  <si>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</si>
  <si>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</si>
  <si>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</si>
  <si>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</si>
  <si>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</si>
  <si>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</si>
  <si>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</si>
  <si>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</si>
  <si>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</si>
  <si>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</si>
  <si>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</si>
  <si>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</si>
  <si>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</si>
  <si>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</si>
  <si>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</si>
  <si>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</si>
  <si>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</si>
  <si>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</si>
  <si>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</si>
  <si>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</si>
  <si>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</si>
  <si>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</si>
  <si>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</si>
  <si>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</si>
  <si>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</si>
  <si>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</si>
  <si>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</si>
  <si>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</si>
  <si>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</si>
  <si>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</si>
  <si>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</si>
  <si>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</si>
  <si>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</si>
  <si>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</si>
  <si>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</si>
  <si>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</si>
  <si>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</si>
  <si>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</si>
  <si>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</si>
  <si>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</si>
  <si>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</si>
  <si>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</si>
  <si>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</si>
  <si>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</si>
  <si>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</si>
  <si>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</si>
  <si>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</si>
  <si>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</si>
  <si>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</si>
  <si>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</si>
  <si>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</si>
  <si>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</si>
  <si>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</si>
  <si>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</si>
  <si>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</si>
  <si>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</si>
  <si>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</si>
  <si>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</si>
  <si>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</si>
  <si>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</si>
  <si>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</si>
  <si>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</si>
  <si>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</si>
  <si>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</si>
  <si>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</si>
  <si>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</si>
  <si>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</si>
  <si>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</si>
  <si>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</si>
  <si>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</si>
  <si>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</si>
  <si>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</si>
  <si>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</si>
  <si>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</si>
  <si>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</si>
  <si>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</si>
  <si>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</si>
  <si>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</si>
  <si>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</si>
  <si>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</si>
  <si>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</si>
  <si>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</si>
  <si>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</si>
  <si>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</si>
  <si>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</si>
  <si>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</si>
  <si>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</si>
  <si>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</si>
  <si>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</si>
  <si>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</si>
  <si>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</si>
  <si>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</si>
  <si>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</si>
  <si>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</si>
  <si>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</si>
  <si>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</si>
  <si>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</si>
  <si>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</si>
  <si>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</si>
  <si>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</si>
  <si>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</si>
  <si>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</si>
  <si>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</si>
  <si>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</si>
  <si>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</si>
  <si>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</si>
  <si>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</si>
  <si>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</si>
  <si>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</si>
  <si>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</si>
  <si>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</si>
  <si>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</si>
  <si>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</si>
  <si>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</si>
  <si>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</si>
  <si>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</si>
  <si>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</si>
  <si>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</si>
  <si>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</si>
  <si>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</si>
  <si>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</si>
  <si>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</si>
  <si>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</si>
  <si>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</si>
  <si>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</si>
  <si>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</si>
  <si>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</si>
  <si>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</si>
  <si>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</si>
  <si>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</si>
  <si>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</si>
  <si>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</si>
  <si>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</si>
  <si>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</si>
  <si>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</si>
  <si>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</si>
  <si>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</si>
  <si>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</si>
  <si>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</si>
  <si>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</si>
  <si>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</si>
  <si>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</si>
  <si>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</si>
  <si>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</si>
  <si>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</si>
  <si>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</si>
  <si>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</si>
  <si>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</si>
  <si>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</si>
  <si>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</si>
  <si>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</si>
  <si>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</si>
  <si>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</si>
  <si>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</si>
  <si>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</si>
  <si>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</si>
  <si>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</si>
  <si>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</si>
  <si>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</si>
  <si>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</si>
  <si>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</si>
  <si>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</si>
  <si>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</si>
  <si>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</si>
  <si>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</si>
  <si>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</si>
  <si>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</si>
  <si>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</si>
  <si>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</si>
  <si>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</si>
  <si>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</si>
  <si>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</si>
  <si>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</si>
  <si>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</si>
  <si>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</si>
  <si>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</si>
  <si>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</si>
  <si>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</si>
  <si>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</si>
  <si>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</si>
  <si>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</si>
  <si>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</si>
  <si>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</si>
  <si>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</si>
  <si>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</si>
  <si>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</si>
  <si>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</si>
  <si>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</si>
  <si>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</si>
  <si>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</si>
  <si>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</si>
  <si>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</si>
  <si>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</si>
  <si>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</si>
  <si>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</si>
  <si>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</si>
  <si>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</si>
  <si>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</si>
  <si>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</si>
  <si>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</si>
  <si>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</si>
  <si>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</si>
  <si>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</si>
  <si>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</si>
  <si>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</si>
  <si>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</si>
  <si>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</si>
  <si>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</si>
  <si>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</si>
  <si>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</si>
  <si>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</si>
  <si>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</si>
  <si>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</si>
  <si>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</si>
  <si>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</si>
  <si>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</si>
  <si>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</si>
  <si>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</si>
  <si>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</si>
  <si>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</si>
  <si>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</si>
  <si>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</si>
  <si>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</si>
  <si>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</si>
  <si>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</si>
  <si>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</si>
  <si>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</si>
  <si>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</si>
  <si>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</si>
  <si>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</si>
  <si>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</si>
  <si>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</si>
  <si>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</si>
  <si>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</si>
  <si>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</si>
  <si>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</si>
  <si>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</si>
  <si>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</si>
  <si>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</si>
  <si>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</si>
  <si>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</si>
  <si>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</si>
  <si>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</si>
  <si>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</si>
  <si>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</si>
  <si>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</si>
  <si>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</si>
  <si>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</si>
  <si>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</si>
  <si>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</si>
  <si>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</si>
  <si>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</si>
  <si>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</si>
  <si>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</si>
  <si>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</si>
  <si>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</si>
  <si>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</si>
  <si>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</si>
  <si>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</si>
  <si>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</si>
  <si>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</si>
  <si>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</si>
  <si>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</si>
  <si>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</si>
  <si>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</si>
  <si>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</si>
  <si>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</si>
  <si>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</si>
  <si>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</si>
  <si>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</si>
  <si>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</si>
  <si>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</si>
  <si>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</si>
  <si>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</si>
  <si>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</si>
  <si>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</si>
  <si>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</si>
  <si>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</si>
  <si>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</si>
  <si>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</si>
  <si>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</si>
  <si>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</si>
  <si>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</si>
  <si>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</si>
  <si>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</si>
  <si>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</si>
  <si>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</si>
  <si>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</si>
  <si>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</si>
  <si>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</si>
  <si>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</si>
  <si>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</si>
  <si>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</si>
  <si>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</si>
  <si>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</si>
  <si>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</si>
  <si>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</si>
  <si>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</si>
  <si>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</si>
  <si>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</si>
  <si>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</si>
  <si>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</si>
  <si>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</si>
  <si>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</si>
  <si>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</si>
  <si>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</si>
  <si>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</si>
  <si>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</si>
  <si>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</si>
  <si>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</si>
  <si>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</si>
  <si>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</si>
  <si>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</si>
  <si>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</si>
  <si>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</si>
  <si>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</si>
  <si>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</si>
  <si>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</si>
  <si>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</si>
  <si>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</si>
  <si>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</si>
  <si>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</si>
  <si>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</si>
  <si>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</si>
  <si>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</si>
  <si>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</si>
  <si>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</si>
  <si>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</si>
  <si>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</si>
  <si>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</si>
  <si>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</si>
  <si>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</si>
  <si>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</si>
  <si>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</si>
  <si>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</si>
  <si>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</si>
  <si>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</si>
  <si>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</si>
  <si>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</si>
  <si>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</si>
  <si>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</si>
  <si>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</si>
  <si>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</si>
  <si>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</si>
  <si>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</si>
  <si>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</si>
  <si>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</si>
  <si>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</si>
  <si>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</si>
  <si>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</si>
  <si>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</si>
  <si>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</si>
  <si>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</si>
  <si>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</si>
  <si>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</si>
  <si>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</si>
  <si>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</si>
  <si>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</si>
  <si>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</si>
  <si>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</si>
  <si>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</si>
  <si>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</si>
  <si>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</si>
  <si>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</si>
  <si>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</si>
  <si>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</si>
  <si>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</si>
  <si>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</si>
  <si>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</si>
  <si>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</si>
  <si>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</si>
  <si>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</si>
  <si>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</si>
  <si>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</si>
  <si>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</si>
  <si>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</si>
  <si>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</si>
  <si>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</si>
  <si>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</si>
  <si>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</si>
  <si>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</si>
  <si>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</si>
  <si>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</si>
  <si>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</si>
  <si>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</si>
  <si>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</si>
  <si>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</si>
  <si>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</si>
  <si>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</si>
  <si>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</si>
  <si>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</si>
  <si>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</si>
  <si>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</si>
  <si>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</si>
  <si>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</si>
  <si>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</si>
  <si>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</si>
  <si>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</si>
  <si>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</si>
  <si>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</si>
  <si>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</si>
  <si>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</si>
  <si>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</si>
  <si>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</si>
  <si>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</si>
  <si>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</si>
  <si>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</si>
  <si>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</si>
  <si>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</si>
  <si>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</si>
  <si>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</si>
  <si>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</si>
  <si>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</si>
  <si>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</si>
  <si>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</si>
  <si>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</si>
  <si>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</si>
  <si>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</si>
  <si>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</si>
  <si>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</si>
  <si>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</si>
  <si>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</si>
  <si>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</si>
  <si>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</si>
  <si>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</si>
  <si>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</si>
  <si>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</si>
  <si>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</si>
  <si>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</si>
  <si>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</si>
  <si>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</si>
  <si>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</si>
  <si>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</si>
  <si>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</si>
  <si>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</si>
  <si>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</si>
  <si>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</si>
  <si>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</si>
  <si>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</si>
  <si>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</si>
  <si>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</si>
  <si>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</si>
  <si>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</si>
  <si>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</si>
  <si>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</si>
  <si>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</si>
  <si>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</si>
  <si>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</si>
  <si>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</si>
  <si>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</si>
  <si>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</si>
  <si>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</si>
  <si>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</si>
  <si>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</si>
  <si>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</si>
  <si>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</si>
  <si>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</si>
  <si>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</si>
  <si>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</si>
  <si>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</si>
  <si>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</si>
  <si>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</si>
  <si>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</si>
  <si>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</si>
  <si>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</si>
  <si>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</si>
  <si>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</si>
  <si>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</si>
  <si>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</si>
  <si>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</si>
  <si>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</si>
  <si>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</si>
  <si>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</si>
  <si>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</si>
  <si>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</si>
  <si>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</si>
  <si>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</si>
  <si>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</si>
  <si>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</si>
  <si>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</si>
  <si>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</si>
  <si>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</si>
  <si>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</si>
  <si>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</si>
  <si>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</si>
  <si>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</si>
  <si>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</si>
  <si>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</si>
  <si>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</si>
  <si>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</si>
  <si>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</si>
  <si>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</si>
  <si>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</si>
  <si>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</si>
  <si>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</si>
  <si>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</si>
  <si>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</si>
  <si>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</si>
  <si>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</si>
  <si>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</si>
  <si>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</si>
  <si>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</si>
  <si>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</si>
  <si>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</si>
  <si>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</si>
  <si>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</si>
  <si>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</si>
  <si>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</si>
  <si>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</si>
  <si>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</si>
  <si>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</si>
  <si>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</si>
  <si>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</si>
  <si>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</si>
  <si>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</si>
  <si>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</si>
  <si>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</si>
  <si>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</si>
  <si>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</si>
  <si>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</si>
  <si>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</si>
  <si>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</si>
  <si>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</si>
  <si>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</si>
  <si>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</si>
  <si>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</si>
  <si>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</si>
  <si>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</si>
  <si>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</si>
  <si>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</si>
  <si>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</si>
  <si>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</si>
  <si>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</si>
  <si>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</si>
  <si>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</si>
  <si>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</si>
  <si>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</si>
  <si>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</si>
  <si>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</si>
  <si>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</si>
  <si>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</si>
  <si>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</si>
  <si>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</si>
  <si>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</si>
  <si>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</si>
  <si>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</si>
  <si>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</si>
  <si>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</si>
  <si>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</si>
  <si>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</si>
  <si>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</si>
  <si>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</si>
  <si>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</si>
  <si>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</si>
  <si>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</si>
  <si>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</si>
  <si>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</si>
  <si>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</si>
  <si>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</si>
  <si>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</si>
  <si>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</si>
  <si>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</si>
  <si>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</si>
  <si>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</si>
  <si>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</si>
  <si>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</si>
  <si>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</si>
  <si>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</si>
  <si>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</si>
  <si>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</si>
  <si>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</si>
  <si>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</si>
  <si>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</si>
  <si>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</si>
  <si>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</si>
  <si>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</si>
  <si>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</si>
  <si>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</si>
  <si>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</si>
  <si>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</si>
  <si>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</si>
  <si>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</si>
  <si>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</si>
  <si>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</si>
  <si>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</si>
  <si>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</si>
  <si>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</si>
  <si>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</si>
  <si>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</si>
  <si>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</si>
  <si>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</si>
  <si>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</si>
  <si>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</si>
  <si>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</si>
  <si>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</si>
  <si>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</si>
  <si>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</si>
  <si>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</si>
  <si>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</si>
  <si>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</si>
  <si>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</si>
  <si>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</si>
  <si>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</si>
  <si>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</si>
  <si>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</si>
  <si>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</si>
  <si>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</si>
  <si>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</si>
  <si>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</si>
  <si>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</si>
  <si>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</si>
  <si>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</si>
  <si>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</si>
  <si>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</si>
  <si>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</si>
  <si>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</si>
  <si>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</si>
  <si>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</si>
  <si>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</si>
  <si>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</si>
  <si>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</si>
  <si>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</si>
  <si>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</si>
  <si>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</si>
  <si>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</si>
  <si>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</si>
  <si>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</si>
  <si>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</si>
  <si>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</si>
  <si>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</si>
  <si>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</si>
  <si>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</si>
  <si>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</si>
  <si>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</si>
  <si>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</si>
  <si>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</si>
  <si>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</si>
  <si>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</si>
  <si>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</si>
  <si>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</si>
  <si>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</si>
  <si>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</si>
  <si>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</si>
  <si>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</si>
  <si>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</si>
  <si>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</si>
  <si>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</si>
  <si>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</si>
  <si>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</si>
  <si>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</si>
  <si>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</si>
  <si>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</si>
  <si>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</si>
  <si>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</si>
  <si>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</si>
  <si>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</si>
  <si>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</si>
  <si>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</si>
  <si>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</si>
  <si>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</si>
  <si>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</si>
  <si>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</si>
  <si>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</si>
  <si>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</si>
  <si>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</si>
  <si>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</si>
  <si>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</si>
  <si>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</si>
  <si>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</si>
  <si>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</si>
  <si>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</si>
  <si>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</si>
  <si>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</si>
  <si>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</si>
  <si>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</si>
  <si>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</si>
  <si>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</si>
  <si>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</si>
  <si>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</si>
  <si>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</si>
  <si>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</si>
  <si>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</si>
  <si>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</si>
  <si>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</si>
  <si>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</si>
  <si>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</si>
  <si>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</si>
  <si>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</si>
  <si>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</si>
  <si>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</si>
  <si>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</si>
  <si>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</si>
  <si>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</si>
  <si>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</si>
  <si>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</si>
  <si>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</si>
  <si>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</si>
  <si>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</si>
  <si>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</si>
  <si>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</si>
  <si>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</si>
  <si>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</si>
  <si>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</si>
  <si>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</si>
  <si>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</si>
  <si>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</si>
  <si>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</si>
  <si>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</si>
  <si>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</si>
  <si>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</si>
  <si>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</si>
  <si>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</si>
  <si>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</si>
  <si>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</si>
  <si>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</si>
  <si>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</si>
  <si>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</si>
  <si>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</si>
  <si>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</si>
  <si>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</si>
  <si>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</si>
  <si>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</si>
  <si>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</si>
  <si>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</si>
  <si>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</si>
  <si>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</si>
  <si>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</si>
  <si>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</si>
  <si>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</si>
  <si>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</si>
  <si>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</si>
  <si>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</si>
  <si>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</si>
  <si>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</si>
  <si>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</si>
  <si>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</si>
  <si>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</si>
  <si>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</si>
  <si>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</si>
  <si>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</si>
  <si>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</si>
  <si>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</si>
  <si>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</si>
  <si>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</si>
  <si>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</si>
  <si>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</si>
  <si>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</si>
  <si>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</si>
  <si>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</si>
  <si>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</si>
  <si>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</si>
  <si>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</si>
  <si>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</si>
  <si>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</si>
  <si>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</si>
  <si>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</si>
  <si>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</si>
  <si>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</si>
  <si>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</si>
  <si>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</si>
  <si>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</si>
  <si>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</si>
  <si>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</si>
  <si>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</si>
  <si>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</si>
  <si>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</si>
  <si>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</si>
  <si>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</si>
  <si>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</si>
  <si>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</si>
  <si>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</si>
  <si>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</si>
  <si>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</si>
  <si>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</si>
  <si>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</si>
  <si>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</si>
  <si>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</si>
  <si>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</si>
  <si>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</si>
  <si>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</si>
  <si>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</si>
  <si>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</si>
  <si>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</si>
  <si>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</si>
  <si>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</si>
  <si>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</si>
  <si>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</si>
  <si>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</si>
  <si>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</si>
  <si>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</si>
  <si>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</si>
  <si>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</si>
  <si>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</si>
  <si>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</si>
  <si>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</si>
  <si>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</si>
  <si>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</si>
  <si>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</si>
  <si>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</si>
  <si>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</si>
  <si>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</si>
  <si>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</si>
  <si>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</si>
  <si>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</si>
  <si>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</si>
  <si>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</si>
  <si>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</si>
  <si>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</si>
  <si>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</si>
  <si>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</si>
  <si>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</si>
  <si>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</si>
  <si>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</si>
  <si>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</si>
  <si>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</si>
  <si>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</si>
  <si>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</si>
  <si>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</si>
  <si>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</si>
  <si>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</si>
  <si>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</si>
  <si>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</si>
  <si>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</si>
  <si>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</si>
  <si>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</si>
  <si>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</si>
  <si>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</si>
  <si>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</si>
  <si>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</si>
  <si>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</si>
  <si>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</si>
  <si>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</si>
  <si>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</si>
  <si>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</si>
  <si>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</si>
  <si>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</si>
  <si>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</si>
  <si>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</si>
  <si>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</si>
  <si>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</si>
  <si>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</si>
  <si>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</si>
  <si>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</si>
  <si>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</si>
  <si>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</si>
  <si>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</si>
  <si>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</si>
  <si>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</si>
  <si>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</si>
  <si>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</si>
  <si>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</si>
  <si>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</si>
  <si>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</si>
  <si>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</si>
  <si>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</si>
  <si>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</si>
  <si>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</si>
  <si>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</si>
  <si>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</si>
  <si>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</si>
  <si>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</si>
  <si>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</si>
  <si>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</si>
  <si>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</si>
  <si>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</si>
  <si>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</si>
  <si>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</si>
  <si>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</si>
  <si>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</si>
  <si>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</si>
  <si>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</si>
  <si>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</si>
  <si>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</si>
  <si>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</si>
  <si>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</si>
  <si>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</si>
  <si>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</si>
  <si>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</si>
  <si>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</si>
  <si>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</si>
  <si>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</si>
  <si>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</si>
  <si>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</si>
  <si>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</si>
  <si>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</si>
  <si>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</si>
  <si>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</si>
  <si>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</si>
  <si>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</si>
  <si>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</si>
  <si>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</si>
  <si>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</si>
  <si>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</si>
  <si>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</si>
  <si>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</si>
  <si>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</si>
  <si>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</si>
  <si>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</si>
  <si>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</si>
  <si>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</si>
  <si>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</si>
  <si>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</si>
  <si>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</si>
  <si>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</si>
  <si>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</si>
  <si>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</si>
  <si>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</si>
  <si>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</si>
  <si>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</si>
  <si>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</si>
  <si>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</si>
  <si>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</si>
  <si>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</si>
  <si>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</si>
  <si>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</si>
  <si>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</si>
  <si>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</si>
  <si>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</si>
  <si>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</si>
  <si>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</si>
  <si>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</si>
  <si>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</si>
  <si>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</si>
  <si>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</si>
  <si>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</si>
  <si>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</si>
  <si>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</si>
  <si>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</si>
  <si>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</si>
  <si>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</si>
  <si>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</si>
  <si>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</si>
  <si>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</si>
  <si>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</si>
  <si>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</si>
  <si>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</si>
  <si>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</si>
  <si>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</si>
  <si>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</si>
  <si>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</si>
  <si>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</si>
  <si>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</si>
  <si>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</si>
  <si>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</si>
  <si>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</si>
  <si>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</si>
  <si>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</si>
  <si>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</si>
  <si>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</si>
  <si>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</si>
  <si>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</si>
  <si>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</si>
  <si>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</si>
  <si>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</si>
  <si>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</si>
  <si>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</si>
  <si>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</si>
  <si>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</si>
  <si>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</si>
  <si>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</si>
  <si>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</si>
  <si>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</si>
  <si>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</si>
  <si>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</si>
  <si>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</si>
  <si>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</si>
  <si>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</si>
  <si>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</si>
  <si>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</si>
  <si>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</si>
  <si>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</si>
  <si>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</si>
  <si>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</si>
  <si>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</si>
  <si>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</si>
  <si>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</si>
  <si>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</si>
  <si>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</si>
  <si>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</si>
  <si>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</si>
  <si>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</si>
  <si>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</si>
  <si>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</si>
  <si>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</si>
  <si>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</si>
  <si>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</si>
  <si>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</si>
  <si>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</si>
  <si>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</si>
  <si>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</si>
  <si>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</si>
  <si>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</si>
  <si>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</si>
  <si>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</si>
  <si>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</si>
  <si>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</si>
  <si>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</si>
  <si>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</si>
  <si>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</si>
  <si>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</si>
  <si>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</si>
  <si>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</si>
  <si>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</si>
  <si>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</si>
  <si>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</si>
  <si>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</si>
  <si>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</si>
  <si>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</si>
  <si>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</si>
  <si>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</si>
  <si>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</si>
  <si>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</si>
  <si>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</si>
  <si>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</si>
  <si>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</si>
  <si>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</si>
  <si>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</si>
  <si>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</si>
  <si>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</si>
  <si>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</si>
  <si>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</si>
  <si>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</si>
  <si>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</si>
  <si>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</si>
  <si>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</si>
  <si>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</si>
  <si>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</si>
  <si>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</si>
  <si>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</si>
  <si>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</si>
  <si>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</si>
  <si>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</si>
  <si>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</si>
  <si>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</si>
  <si>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</si>
  <si>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</si>
  <si>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</si>
  <si>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</si>
  <si>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</si>
  <si>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</si>
  <si>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</si>
  <si>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</si>
  <si>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</si>
  <si>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</si>
  <si>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</si>
  <si>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</si>
  <si>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</si>
  <si>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</si>
  <si>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</si>
  <si>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</si>
  <si>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</si>
  <si>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</si>
  <si>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</si>
  <si>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</si>
  <si>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</si>
  <si>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</si>
  <si>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</si>
  <si>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</si>
  <si>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</si>
  <si>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</si>
  <si>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</si>
  <si>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</si>
  <si>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</si>
  <si>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</si>
  <si>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</si>
  <si>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</si>
  <si>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</si>
  <si>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</si>
  <si>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</si>
  <si>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</si>
  <si>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</si>
  <si>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</si>
  <si>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</si>
  <si>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</si>
  <si>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</si>
  <si>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</si>
  <si>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</si>
  <si>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</si>
  <si>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</si>
  <si>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</si>
  <si>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</si>
  <si>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</si>
  <si>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</si>
  <si>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</si>
  <si>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</si>
  <si>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</si>
  <si>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</si>
  <si>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</si>
  <si>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</si>
  <si>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</si>
  <si>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</si>
  <si>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</si>
  <si>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</si>
  <si>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</si>
  <si>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</si>
  <si>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</si>
  <si>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</si>
  <si>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</si>
  <si>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</si>
  <si>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</si>
  <si>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</si>
  <si>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</si>
  <si>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</si>
  <si>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</si>
  <si>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</si>
  <si>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</si>
  <si>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</si>
  <si>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</si>
  <si>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</si>
  <si>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</si>
  <si>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</si>
  <si>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</si>
  <si>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</si>
  <si>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</si>
  <si>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</si>
  <si>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</si>
  <si>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</si>
  <si>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</si>
  <si>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</si>
  <si>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</si>
  <si>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</si>
  <si>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</si>
  <si>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</si>
  <si>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</si>
  <si>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</si>
  <si>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</si>
  <si>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</si>
  <si>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</si>
  <si>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</si>
  <si>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</si>
  <si>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</si>
  <si>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</si>
  <si>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</si>
  <si>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</si>
  <si>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</si>
  <si>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</si>
  <si>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</si>
  <si>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</si>
  <si>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</si>
  <si>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</si>
  <si>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</si>
  <si>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</si>
  <si>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</si>
  <si>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</si>
  <si>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</si>
  <si>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</si>
  <si>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</si>
  <si>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</si>
  <si>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</si>
  <si>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</si>
  <si>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</si>
  <si>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</si>
  <si>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</si>
  <si>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</si>
  <si>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</si>
  <si>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</si>
  <si>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</si>
  <si>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</si>
  <si>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</si>
  <si>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</si>
  <si>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</si>
  <si>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</si>
  <si>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</si>
  <si>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</si>
  <si>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</si>
  <si>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</si>
  <si>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</si>
  <si>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</si>
  <si>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</si>
  <si>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</si>
  <si>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</si>
  <si>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</si>
  <si>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</si>
  <si>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</si>
  <si>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</si>
  <si>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</si>
  <si>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</si>
  <si>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</si>
  <si>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</si>
  <si>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</si>
  <si>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</si>
  <si>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</si>
  <si>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</si>
  <si>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</si>
  <si>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</si>
  <si>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</si>
  <si>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</si>
  <si>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</si>
  <si>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</si>
  <si>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</si>
  <si>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</si>
  <si>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</si>
  <si>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</si>
  <si>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</si>
  <si>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</si>
  <si>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</si>
  <si>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</si>
  <si>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</si>
  <si>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</si>
  <si>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</si>
  <si>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</si>
  <si>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</si>
  <si>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</si>
  <si>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</si>
  <si>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</si>
  <si>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</si>
  <si>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</si>
  <si>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</si>
  <si>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</si>
  <si>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</si>
  <si>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</si>
  <si>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</si>
  <si>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</si>
  <si>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</si>
  <si>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</si>
  <si>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</si>
  <si>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</si>
  <si>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</si>
  <si>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</si>
  <si>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</si>
  <si>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</si>
  <si>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</si>
  <si>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</si>
  <si>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</si>
  <si>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</si>
  <si>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</si>
  <si>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</si>
  <si>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</si>
  <si>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</si>
  <si>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</si>
  <si>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</si>
  <si>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</si>
  <si>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</si>
  <si>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</si>
  <si>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</si>
  <si>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</si>
  <si>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</si>
  <si>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</si>
  <si>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</si>
  <si>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</si>
  <si>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</si>
  <si>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</si>
  <si>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</si>
  <si>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</si>
  <si>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</si>
  <si>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</si>
  <si>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</si>
  <si>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</si>
  <si>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</si>
  <si>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</si>
  <si>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</si>
  <si>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</si>
  <si>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</si>
  <si>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</si>
  <si>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</si>
  <si>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</si>
  <si>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</si>
  <si>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</si>
  <si>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</si>
  <si>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</si>
  <si>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</si>
  <si>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</si>
  <si>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</si>
  <si>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</si>
  <si>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</si>
  <si>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</si>
  <si>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</si>
  <si>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</si>
  <si>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</si>
  <si>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</si>
  <si>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</si>
  <si>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</si>
  <si>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</si>
  <si>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</si>
  <si>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</si>
  <si>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</si>
  <si>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</si>
  <si>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</si>
  <si>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</si>
  <si>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</si>
  <si>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</si>
  <si>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</si>
  <si>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</si>
  <si>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</si>
  <si>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</si>
  <si>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</si>
  <si>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</si>
  <si>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</si>
  <si>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</si>
  <si>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</si>
  <si>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</si>
  <si>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</si>
  <si>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</si>
  <si>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</si>
  <si>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</si>
  <si>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</si>
  <si>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</si>
  <si>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</si>
  <si>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</si>
  <si>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</si>
  <si>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</si>
  <si>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</si>
  <si>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</si>
  <si>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</si>
  <si>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</si>
  <si>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</si>
  <si>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</si>
  <si>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</si>
  <si>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</si>
  <si>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</si>
  <si>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</si>
  <si>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</si>
  <si>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</si>
  <si>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</si>
  <si>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</si>
  <si>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</si>
  <si>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</si>
  <si>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</si>
  <si>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</si>
  <si>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</si>
  <si>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</si>
  <si>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</si>
  <si>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</si>
  <si>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</si>
  <si>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</si>
  <si>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</si>
  <si>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</si>
  <si>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</si>
  <si>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</si>
  <si>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</si>
  <si>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</si>
  <si>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</si>
  <si>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</si>
  <si>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</si>
  <si>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</si>
  <si>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</si>
  <si>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</si>
  <si>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</si>
  <si>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</si>
  <si>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</si>
  <si>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</si>
  <si>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</si>
  <si>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</si>
  <si>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</si>
  <si>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</si>
  <si>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</si>
  <si>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</si>
  <si>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</si>
  <si>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</si>
  <si>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</si>
  <si>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</si>
  <si>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</si>
  <si>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</si>
  <si>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</si>
  <si>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</si>
  <si>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</si>
  <si>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</si>
  <si>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</si>
  <si>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</si>
  <si>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</si>
  <si>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</si>
  <si>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</si>
  <si>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</si>
  <si>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</si>
  <si>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</si>
  <si>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</si>
  <si>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</si>
  <si>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</si>
  <si>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</si>
  <si>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</si>
  <si>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</si>
  <si>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</si>
  <si>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</si>
  <si>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</si>
  <si>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</si>
  <si>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</si>
  <si>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</si>
  <si>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</si>
  <si>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</si>
  <si>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</si>
  <si>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</si>
  <si>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</si>
  <si>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</si>
  <si>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</si>
  <si>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</si>
  <si>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</si>
  <si>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</si>
  <si>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</si>
  <si>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</si>
  <si>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</si>
  <si>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</si>
  <si>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</si>
  <si>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</si>
  <si>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</si>
  <si>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</si>
  <si>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</si>
  <si>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</si>
  <si>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</si>
  <si>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</si>
  <si>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</si>
  <si>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</si>
  <si>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</si>
  <si>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</si>
  <si>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</si>
  <si>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</si>
  <si>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</si>
  <si>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</si>
  <si>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</si>
  <si>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</si>
  <si>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</si>
  <si>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</si>
  <si>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</si>
  <si>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</si>
  <si>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</si>
  <si>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</si>
  <si>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</si>
  <si>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</si>
  <si>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</si>
  <si>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</si>
  <si>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</si>
  <si>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</si>
  <si>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</si>
  <si>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</si>
  <si>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</si>
  <si>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</si>
  <si>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</si>
  <si>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</si>
  <si>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</si>
  <si>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</si>
  <si>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</si>
  <si>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</si>
  <si>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</si>
  <si>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</si>
  <si>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</si>
  <si>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</si>
  <si>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</si>
  <si>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</si>
  <si>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</si>
  <si>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</si>
  <si>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</si>
  <si>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</si>
  <si>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</si>
  <si>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</si>
  <si>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</si>
  <si>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</si>
  <si>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</si>
  <si>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</si>
  <si>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</si>
  <si>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</si>
  <si>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</si>
  <si>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</si>
  <si>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</si>
  <si>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</si>
  <si>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</si>
  <si>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</si>
  <si>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</si>
  <si>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</si>
  <si>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</si>
  <si>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</si>
  <si>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</si>
  <si>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</si>
  <si>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</si>
  <si>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</si>
  <si>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</si>
  <si>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</si>
  <si>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</si>
  <si>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</si>
  <si>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</si>
  <si>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</si>
  <si>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</si>
  <si>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</si>
  <si>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</si>
  <si>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</si>
  <si>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</si>
  <si>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</si>
  <si>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</si>
  <si>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</si>
  <si>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</si>
  <si>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</si>
  <si>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</si>
  <si>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</si>
  <si>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</si>
  <si>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</si>
  <si>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</si>
  <si>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</si>
  <si>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</si>
  <si>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</si>
  <si>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</si>
  <si>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</si>
  <si>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</si>
  <si>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</si>
  <si>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</si>
  <si>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</si>
  <si>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</si>
  <si>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</si>
  <si>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</si>
  <si>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</si>
  <si>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</si>
  <si>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</si>
  <si>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</si>
  <si>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</si>
  <si>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</si>
  <si>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</si>
  <si>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</si>
  <si>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</si>
  <si>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</si>
  <si>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</si>
  <si>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</si>
  <si>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</si>
  <si>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</si>
  <si>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</si>
  <si>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</si>
  <si>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</si>
  <si>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</si>
  <si>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</si>
  <si>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</si>
  <si>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</si>
  <si>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</si>
  <si>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</si>
  <si>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</si>
  <si>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</si>
  <si>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</si>
  <si>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</si>
  <si>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</si>
  <si>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</si>
  <si>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</si>
  <si>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</si>
  <si>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</si>
  <si>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</si>
  <si>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</si>
  <si>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</si>
  <si>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</si>
  <si>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</si>
  <si>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</si>
  <si>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</si>
  <si>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</si>
  <si>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</si>
  <si>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</si>
  <si>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</si>
  <si>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</si>
  <si>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</si>
  <si>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</si>
  <si>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</si>
  <si>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</si>
  <si>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</si>
  <si>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</si>
  <si>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</si>
  <si>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</si>
  <si>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</si>
  <si>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</si>
  <si>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</si>
  <si>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</si>
  <si>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</si>
  <si>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</si>
  <si>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</si>
  <si>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</si>
  <si>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</si>
  <si>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</si>
  <si>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</si>
  <si>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</si>
  <si>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</si>
  <si>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</si>
  <si>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</si>
  <si>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</si>
  <si>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</si>
  <si>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</si>
  <si>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</si>
  <si>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</si>
  <si>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</si>
  <si>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</si>
  <si>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</si>
  <si>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</si>
  <si>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</si>
  <si>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</si>
  <si>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</si>
  <si>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</si>
  <si>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</si>
  <si>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</si>
  <si>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</si>
  <si>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</si>
  <si>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</si>
  <si>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</si>
  <si>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</si>
  <si>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</si>
  <si>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</si>
  <si>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</si>
  <si>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</si>
  <si>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</si>
  <si>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</si>
  <si>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</si>
  <si>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</si>
  <si>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</si>
  <si>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</si>
  <si>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</si>
  <si>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</si>
  <si>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</si>
  <si>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</si>
  <si>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</si>
  <si>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</si>
  <si>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</si>
  <si>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</si>
  <si>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</si>
  <si>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</si>
  <si>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</si>
  <si>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</si>
  <si>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</si>
  <si>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</si>
  <si>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</si>
  <si>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</si>
  <si>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</si>
  <si>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</si>
  <si>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</si>
  <si>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</si>
  <si>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</si>
  <si>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</si>
  <si>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</si>
  <si>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</si>
  <si>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</si>
  <si>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</si>
  <si>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</si>
  <si>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</si>
  <si>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</si>
  <si>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</si>
  <si>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</si>
  <si>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</si>
  <si>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</si>
  <si>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</si>
  <si>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</si>
  <si>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</si>
  <si>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</si>
  <si>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</si>
  <si>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</si>
  <si>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</si>
  <si>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</si>
  <si>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</si>
  <si>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</si>
  <si>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</si>
  <si>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</si>
  <si>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</si>
  <si>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</si>
  <si>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</si>
  <si>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</si>
  <si>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</si>
  <si>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</si>
  <si>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</si>
  <si>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</si>
  <si>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</si>
  <si>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</si>
  <si>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</si>
  <si>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</si>
  <si>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</si>
  <si>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</si>
  <si>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</si>
  <si>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</si>
  <si>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</si>
  <si>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</si>
  <si>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</si>
  <si>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</si>
  <si>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</si>
  <si>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</si>
  <si>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</si>
  <si>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</si>
  <si>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</si>
  <si>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</si>
  <si>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</si>
  <si>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</si>
  <si>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</si>
  <si>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</si>
  <si>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</si>
  <si>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</si>
  <si>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</si>
  <si>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</si>
  <si>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</si>
  <si>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</si>
  <si>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</si>
  <si>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</si>
  <si>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</si>
  <si>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</si>
  <si>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</si>
  <si>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</si>
  <si>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</si>
  <si>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</si>
  <si>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</si>
  <si>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</si>
  <si>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</si>
  <si>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</si>
  <si>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</si>
  <si>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</si>
  <si>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</si>
  <si>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</si>
  <si>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</si>
  <si>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</si>
  <si>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</si>
  <si>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</si>
  <si>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</si>
  <si>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</si>
  <si>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</si>
  <si>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</si>
  <si>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</si>
  <si>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</si>
  <si>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</si>
  <si>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</si>
  <si>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</si>
  <si>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</si>
  <si>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</si>
  <si>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</si>
  <si>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</si>
  <si>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</si>
  <si>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</si>
  <si>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</si>
  <si>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</si>
  <si>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</si>
  <si>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</si>
  <si>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</si>
  <si>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</si>
  <si>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</si>
  <si>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</si>
  <si>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</si>
  <si>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</si>
  <si>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</si>
  <si>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</si>
  <si>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</si>
  <si>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</si>
  <si>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</si>
  <si>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</si>
  <si>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</si>
  <si>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</si>
  <si>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</si>
  <si>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</si>
  <si>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</si>
  <si>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</si>
  <si>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</si>
  <si>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</si>
  <si>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</si>
  <si>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</si>
  <si>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</si>
  <si>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</si>
  <si>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</si>
  <si>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</si>
  <si>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</si>
  <si>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</si>
  <si>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</si>
  <si>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</si>
  <si>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</si>
  <si>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</si>
  <si>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</si>
  <si>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</si>
  <si>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</si>
  <si>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</si>
  <si>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</si>
  <si>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</si>
  <si>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</si>
  <si>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</si>
  <si>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</si>
  <si>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</si>
  <si>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</si>
  <si>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</si>
  <si>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</si>
  <si>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</si>
  <si>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</si>
  <si>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</si>
  <si>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</si>
  <si>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</si>
  <si>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</si>
  <si>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</si>
  <si>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</si>
  <si>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</si>
  <si>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</si>
  <si>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</si>
  <si>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</si>
  <si>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</si>
  <si>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</si>
  <si>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</si>
  <si>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</si>
  <si>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</si>
  <si>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</si>
  <si>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</si>
  <si>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</si>
  <si>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</si>
  <si>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</si>
  <si>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</si>
  <si>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</si>
  <si>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</si>
  <si>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</si>
  <si>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</si>
  <si>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</si>
  <si>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</si>
  <si>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</si>
  <si>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</si>
  <si>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</si>
  <si>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</si>
  <si>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</si>
  <si>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</si>
  <si>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</si>
  <si>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</si>
  <si>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</si>
  <si>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</si>
  <si>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</si>
  <si>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</si>
  <si>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</si>
  <si>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</si>
  <si>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</si>
  <si>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</si>
  <si>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</si>
  <si>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</si>
  <si>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</si>
  <si>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</si>
  <si>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</si>
  <si>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</si>
  <si>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</si>
  <si>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</si>
  <si>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</si>
  <si>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</si>
  <si>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</si>
  <si>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</si>
  <si>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</si>
  <si>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</si>
  <si>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</si>
  <si>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</si>
  <si>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</si>
  <si>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</si>
  <si>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</si>
  <si>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</si>
  <si>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</si>
  <si>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</si>
  <si>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</si>
  <si>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</si>
  <si>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</si>
  <si>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</si>
  <si>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</si>
  <si>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</si>
  <si>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</si>
  <si>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</si>
  <si>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</si>
  <si>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</si>
  <si>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</si>
  <si>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</si>
  <si>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</si>
  <si>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</si>
  <si>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</si>
  <si>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</si>
  <si>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</si>
  <si>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</si>
  <si>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</si>
  <si>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</si>
  <si>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</si>
  <si>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</si>
  <si>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</si>
  <si>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</si>
  <si>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</si>
  <si>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</si>
  <si>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</si>
  <si>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</si>
  <si>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</si>
  <si>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</si>
  <si>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</si>
  <si>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</si>
  <si>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</si>
  <si>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</si>
  <si>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</si>
  <si>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</si>
  <si>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</si>
  <si>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</si>
  <si>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</si>
  <si>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</si>
  <si>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</si>
  <si>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</si>
  <si>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</si>
  <si>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</si>
  <si>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</si>
  <si>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</si>
  <si>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</si>
  <si>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</si>
  <si>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</si>
  <si>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</si>
  <si>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</si>
  <si>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</si>
  <si>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</si>
  <si>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</si>
  <si>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</si>
  <si>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</si>
  <si>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</si>
  <si>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</si>
  <si>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</si>
  <si>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</si>
  <si>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</si>
  <si>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</si>
  <si>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</si>
  <si>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</si>
  <si>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</si>
  <si>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</si>
  <si>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</si>
  <si>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</si>
  <si>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</si>
  <si>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</si>
  <si>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</si>
  <si>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</si>
  <si>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</si>
  <si>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</si>
  <si>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</si>
  <si>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</si>
  <si>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</si>
  <si>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</si>
  <si>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</si>
  <si>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</si>
  <si>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</si>
  <si>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</si>
  <si>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</si>
  <si>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</si>
  <si>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</si>
  <si>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</si>
  <si>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</si>
  <si>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</si>
  <si>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</si>
  <si>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</si>
  <si>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</si>
  <si>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</si>
  <si>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</si>
  <si>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</si>
  <si>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</si>
  <si>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</si>
  <si>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</si>
  <si>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</si>
  <si>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</si>
  <si>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</si>
  <si>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</si>
  <si>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</si>
  <si>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</si>
  <si>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</si>
  <si>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</si>
  <si>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</si>
  <si>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</si>
  <si>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</si>
  <si>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</si>
  <si>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</si>
  <si>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</si>
  <si>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</si>
  <si>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</si>
  <si>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</si>
  <si>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</si>
  <si>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</si>
  <si>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</si>
  <si>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</si>
  <si>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</si>
  <si>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</si>
  <si>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</si>
  <si>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</si>
  <si>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</si>
  <si>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</si>
  <si>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</si>
  <si>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</si>
  <si>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</si>
  <si>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</si>
  <si>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</si>
  <si>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</si>
  <si>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</si>
  <si>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</si>
  <si>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</si>
  <si>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</si>
  <si>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</si>
  <si>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</si>
  <si>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</si>
  <si>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</si>
  <si>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</si>
  <si>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</si>
  <si>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</si>
  <si>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</si>
  <si>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</si>
  <si>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</si>
  <si>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</si>
  <si>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</si>
  <si>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</si>
  <si>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</si>
  <si>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</si>
  <si>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</si>
  <si>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</si>
  <si>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</si>
  <si>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</si>
  <si>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</si>
  <si>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</si>
  <si>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</si>
  <si>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</si>
  <si>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</si>
  <si>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</si>
  <si>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</si>
  <si>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</si>
  <si>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</si>
  <si>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</si>
  <si>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</si>
  <si>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</si>
  <si>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</si>
  <si>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</si>
  <si>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</si>
  <si>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</si>
  <si>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</si>
  <si>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</si>
  <si>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</si>
  <si>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</si>
  <si>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</si>
  <si>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</si>
  <si>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</si>
  <si>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</si>
  <si>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</si>
  <si>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</si>
  <si>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</si>
  <si>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</si>
  <si>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</si>
  <si>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</si>
  <si>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</si>
  <si>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</si>
  <si>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</si>
  <si>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</si>
  <si>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</si>
  <si>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</si>
  <si>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</si>
  <si>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</si>
  <si>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</si>
  <si>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</si>
  <si>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</si>
  <si>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</si>
  <si>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</si>
  <si>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</si>
  <si>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</si>
  <si>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</si>
  <si>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</si>
  <si>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</si>
  <si>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</si>
  <si>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</si>
  <si>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</si>
  <si>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</si>
  <si>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</si>
  <si>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</si>
  <si>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</si>
  <si>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</si>
  <si>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</si>
  <si>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</si>
  <si>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</si>
  <si>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</si>
  <si>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</si>
  <si>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</si>
  <si>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</si>
  <si>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</si>
  <si>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</si>
  <si>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</si>
  <si>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</si>
  <si>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</si>
  <si>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</si>
  <si>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</si>
  <si>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</si>
  <si>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</si>
  <si>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</si>
  <si>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</si>
  <si>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</si>
  <si>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</si>
  <si>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</si>
  <si>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</si>
  <si>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</si>
  <si>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</si>
  <si>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</si>
  <si>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</si>
  <si>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</si>
  <si>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</si>
  <si>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</si>
  <si>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</si>
  <si>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</si>
  <si>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</si>
  <si>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</si>
  <si>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</si>
  <si>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</si>
  <si>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</si>
  <si>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</si>
  <si>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</si>
  <si>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</si>
  <si>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</si>
  <si>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</si>
  <si>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</si>
  <si>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</si>
  <si>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</si>
  <si>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</si>
  <si>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</si>
  <si>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</si>
  <si>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</si>
  <si>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</si>
  <si>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</si>
  <si>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</si>
  <si>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</si>
  <si>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</si>
  <si>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</si>
  <si>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</si>
  <si>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</si>
  <si>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</si>
  <si>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</si>
  <si>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</si>
  <si>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</si>
  <si>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</si>
  <si>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</si>
  <si>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</si>
  <si>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</si>
  <si>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</si>
  <si>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</si>
  <si>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</si>
  <si>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</si>
  <si>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</si>
  <si>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</si>
  <si>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</si>
  <si>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</si>
  <si>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</si>
  <si>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</si>
  <si>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</si>
  <si>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</si>
  <si>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</si>
  <si>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</si>
  <si>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</si>
  <si>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</si>
  <si>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</si>
  <si>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</si>
  <si>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</si>
  <si>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</si>
  <si>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</si>
  <si>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</si>
  <si>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</si>
  <si>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</si>
  <si>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</si>
  <si>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</si>
  <si>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</si>
  <si>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</si>
  <si>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</si>
  <si>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</si>
  <si>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</si>
  <si>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</si>
  <si>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</si>
  <si>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</si>
  <si>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</si>
  <si>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</si>
  <si>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</si>
  <si>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</si>
  <si>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</si>
  <si>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</si>
  <si>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</si>
  <si>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</si>
  <si>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</si>
  <si>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</si>
  <si>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</si>
  <si>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</si>
  <si>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</si>
  <si>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</si>
  <si>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</si>
  <si>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</si>
  <si>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</si>
  <si>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</si>
  <si>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</si>
  <si>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</si>
  <si>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</si>
  <si>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</si>
  <si>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</si>
  <si>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</si>
  <si>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</si>
  <si>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</si>
  <si>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</si>
  <si>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</si>
  <si>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</si>
  <si>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</si>
  <si>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</si>
  <si>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</si>
  <si>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</si>
  <si>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</si>
  <si>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</si>
  <si>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</si>
  <si>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</si>
  <si>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</si>
  <si>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</si>
  <si>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</si>
  <si>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</si>
  <si>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</si>
  <si>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</si>
  <si>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</si>
  <si>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</si>
  <si>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</si>
  <si>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</si>
  <si>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</si>
  <si>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</si>
  <si>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</si>
  <si>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</si>
  <si>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</si>
  <si>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</si>
  <si>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</si>
  <si>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</si>
  <si>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</si>
  <si>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</si>
  <si>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</si>
  <si>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</si>
  <si>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</si>
  <si>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</si>
  <si>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</si>
  <si>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</si>
  <si>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</si>
  <si>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</si>
  <si>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</si>
  <si>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</si>
  <si>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</si>
  <si>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</si>
  <si>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</si>
  <si>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</si>
  <si>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</si>
  <si>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</si>
  <si>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</si>
  <si>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</si>
  <si>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</si>
  <si>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</si>
  <si>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</si>
  <si>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</si>
  <si>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</si>
  <si>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</si>
  <si>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</si>
  <si>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</si>
  <si>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</si>
  <si>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</si>
  <si>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</si>
  <si>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</si>
  <si>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</si>
  <si>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</si>
  <si>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</si>
  <si>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</si>
  <si>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</si>
  <si>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</si>
  <si>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</si>
  <si>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</si>
  <si>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</si>
  <si>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</si>
  <si>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</si>
  <si>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</si>
  <si>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</si>
  <si>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</si>
  <si>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</si>
  <si>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</si>
  <si>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</si>
  <si>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</si>
  <si>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</si>
  <si>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</si>
  <si>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</si>
  <si>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</si>
  <si>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</si>
  <si>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</si>
  <si>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</si>
  <si>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</si>
  <si>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</si>
  <si>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</si>
  <si>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</si>
  <si>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</si>
  <si>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</si>
  <si>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</si>
  <si>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</si>
  <si>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</si>
  <si>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</si>
  <si>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</si>
  <si>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</si>
  <si>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</si>
  <si>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</si>
  <si>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</si>
  <si>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</si>
  <si>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</si>
  <si>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</si>
  <si>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</si>
  <si>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</si>
  <si>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</si>
  <si>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</si>
  <si>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</si>
  <si>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</si>
  <si>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</si>
  <si>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</si>
  <si>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</si>
  <si>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</si>
  <si>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</si>
  <si>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</si>
  <si>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</si>
  <si>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</si>
  <si>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</si>
  <si>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</si>
  <si>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</si>
  <si>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</si>
  <si>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</si>
  <si>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</si>
  <si>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</si>
  <si>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</si>
  <si>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</si>
  <si>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</si>
  <si>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</si>
  <si>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</si>
  <si>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</si>
  <si>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</si>
  <si>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</si>
  <si>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</si>
  <si>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</si>
  <si>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</si>
  <si>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</si>
  <si>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</si>
  <si>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</si>
  <si>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</si>
  <si>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</si>
  <si>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</si>
  <si>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</si>
  <si>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</si>
  <si>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</si>
  <si>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</si>
  <si>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</si>
  <si>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</si>
  <si>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</si>
  <si>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</si>
  <si>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</si>
  <si>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</si>
  <si>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</si>
  <si>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</si>
  <si>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</si>
  <si>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</si>
  <si>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</si>
  <si>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</si>
  <si>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</si>
  <si>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</si>
  <si>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</si>
  <si>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</si>
  <si>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</si>
  <si>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</si>
  <si>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</si>
  <si>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</si>
  <si>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</si>
  <si>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</si>
  <si>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</si>
  <si>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</si>
  <si>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</si>
  <si>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</si>
  <si>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</si>
  <si>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</si>
  <si>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</si>
  <si>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</si>
  <si>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</si>
  <si>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</si>
  <si>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</si>
  <si>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</si>
  <si>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</si>
  <si>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</si>
  <si>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</si>
  <si>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</si>
  <si>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</si>
  <si>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</si>
  <si>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</si>
  <si>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</si>
  <si>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</si>
  <si>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</si>
  <si>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</si>
  <si>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</si>
  <si>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</si>
  <si>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</si>
  <si>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</si>
  <si>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</si>
  <si>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</si>
  <si>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</si>
  <si>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</si>
  <si>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</si>
  <si>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</si>
  <si>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</si>
  <si>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</si>
  <si>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</si>
  <si>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</si>
  <si>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</si>
  <si>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</si>
  <si>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</si>
  <si>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</si>
  <si>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</si>
  <si>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</si>
  <si>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</si>
  <si>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</si>
  <si>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</si>
  <si>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</si>
  <si>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</si>
  <si>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</si>
  <si>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</si>
  <si>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</si>
  <si>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</si>
  <si>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</si>
  <si>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</si>
  <si>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</si>
  <si>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</si>
  <si>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</si>
  <si>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</si>
  <si>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</si>
  <si>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</si>
  <si>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</si>
  <si>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</si>
  <si>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</si>
  <si>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</si>
  <si>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</si>
  <si>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</si>
  <si>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</si>
  <si>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</si>
  <si>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</si>
  <si>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</si>
  <si>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</si>
  <si>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</si>
  <si>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</si>
  <si>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</si>
  <si>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</si>
  <si>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</si>
  <si>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</si>
  <si>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</si>
  <si>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</si>
  <si>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</si>
  <si>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</si>
  <si>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</si>
  <si>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</si>
  <si>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</si>
  <si>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</si>
  <si>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</si>
  <si>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</si>
  <si>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</si>
  <si>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</si>
  <si>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</si>
  <si>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</si>
  <si>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</si>
  <si>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</si>
  <si>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</si>
  <si>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</si>
  <si>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</si>
  <si>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</si>
  <si>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</si>
  <si>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</si>
  <si>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</si>
  <si>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</si>
  <si>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</si>
  <si>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</si>
  <si>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</si>
  <si>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</si>
  <si>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</si>
  <si>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</si>
  <si>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</si>
  <si>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</si>
  <si>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</si>
  <si>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</si>
  <si>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</si>
  <si>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</si>
  <si>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</si>
  <si>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</si>
  <si>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</si>
  <si>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</si>
  <si>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</si>
  <si>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</si>
  <si>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</si>
  <si>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</si>
  <si>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</si>
  <si>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</si>
  <si>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</si>
  <si>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</si>
  <si>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</si>
  <si>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</si>
  <si>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</si>
  <si>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</si>
  <si>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</si>
  <si>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</si>
  <si>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</si>
  <si>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</si>
  <si>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</si>
  <si>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</si>
  <si>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</si>
  <si>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</si>
  <si>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</si>
  <si>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</si>
  <si>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</si>
  <si>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</si>
  <si>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</si>
  <si>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</si>
  <si>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</si>
  <si>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</si>
  <si>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</si>
  <si>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</si>
  <si>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</si>
  <si>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</si>
  <si>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</si>
  <si>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</si>
  <si>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</si>
  <si>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</si>
  <si>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</si>
  <si>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</si>
  <si>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</si>
  <si>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</si>
  <si>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</si>
  <si>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</si>
  <si>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</si>
  <si>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</si>
  <si>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</si>
  <si>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</si>
  <si>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</si>
  <si>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</si>
  <si>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</si>
  <si>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</si>
  <si>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</si>
  <si>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</si>
  <si>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</si>
  <si>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</si>
  <si>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</si>
  <si>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</si>
  <si>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</si>
  <si>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</si>
  <si>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</si>
  <si>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</si>
  <si>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</si>
  <si>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</si>
  <si>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</si>
  <si>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</si>
  <si>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</si>
  <si>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</si>
  <si>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</si>
  <si>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</si>
  <si>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</si>
  <si>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</si>
  <si>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</si>
  <si>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</si>
  <si>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</si>
  <si>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</si>
  <si>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</si>
  <si>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</si>
  <si>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</si>
  <si>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</si>
  <si>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</si>
  <si>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</si>
  <si>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</si>
  <si>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</si>
  <si>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</si>
  <si>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</si>
  <si>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</si>
  <si>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</si>
  <si>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</si>
  <si>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</si>
  <si>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</si>
  <si>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</si>
  <si>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</si>
  <si>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</si>
  <si>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</si>
  <si>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</si>
  <si>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</si>
  <si>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</si>
  <si>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</si>
  <si>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</si>
  <si>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</si>
  <si>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</si>
  <si>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</si>
  <si>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</si>
  <si>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</si>
  <si>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</si>
  <si>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</si>
  <si>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</si>
  <si>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</si>
  <si>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</si>
  <si>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</si>
  <si>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</si>
  <si>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</si>
  <si>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</si>
  <si>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</si>
  <si>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</si>
  <si>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</si>
  <si>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</si>
  <si>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</si>
  <si>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</si>
  <si>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</si>
  <si>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</si>
  <si>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</si>
  <si>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</si>
  <si>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</si>
  <si>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</si>
  <si>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</si>
  <si>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</si>
  <si>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</si>
  <si>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</si>
  <si>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</si>
  <si>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</si>
  <si>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</si>
  <si>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</si>
  <si>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</si>
  <si>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</si>
  <si>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</si>
  <si>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</si>
  <si>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</si>
  <si>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</si>
  <si>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</si>
  <si>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</si>
  <si>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</si>
  <si>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</si>
  <si>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</si>
  <si>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</si>
  <si>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</si>
  <si>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</si>
  <si>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</si>
  <si>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</si>
  <si>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</si>
  <si>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</si>
  <si>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</si>
  <si>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</si>
  <si>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</si>
  <si>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</si>
  <si>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</si>
  <si>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</si>
  <si>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</si>
  <si>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</si>
  <si>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</si>
  <si>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</si>
  <si>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</si>
  <si>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</si>
  <si>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</si>
  <si>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</si>
  <si>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</si>
  <si>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</si>
  <si>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</si>
  <si>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</si>
  <si>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</si>
  <si>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</si>
  <si>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</si>
  <si>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</si>
  <si>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</si>
  <si>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</si>
  <si>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</si>
  <si>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</si>
  <si>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</si>
  <si>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</si>
  <si>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</si>
  <si>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</si>
  <si>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</si>
  <si>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</si>
  <si>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</si>
  <si>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</si>
  <si>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</si>
  <si>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</si>
  <si>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</si>
  <si>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</si>
  <si>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</si>
  <si>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</si>
  <si>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</si>
  <si>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</si>
  <si>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</si>
  <si>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</si>
  <si>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</si>
  <si>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</si>
  <si>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</si>
  <si>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</si>
  <si>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</si>
  <si>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</si>
  <si>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</si>
  <si>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</si>
  <si>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</si>
  <si>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</si>
  <si>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</si>
  <si>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</si>
  <si>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</si>
  <si>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</si>
  <si>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</si>
  <si>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</si>
  <si>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</si>
  <si>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</si>
  <si>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</si>
  <si>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</si>
  <si>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</si>
  <si>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</si>
  <si>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</si>
  <si>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</si>
  <si>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</si>
  <si>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</si>
  <si>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</si>
  <si>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</si>
  <si>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</si>
  <si>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</si>
  <si>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</si>
  <si>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</si>
  <si>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</si>
  <si>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</si>
  <si>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</si>
  <si>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</si>
  <si>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</si>
  <si>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</si>
  <si>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</si>
  <si>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</si>
  <si>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</si>
  <si>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</si>
  <si>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</si>
  <si>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</si>
  <si>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</si>
  <si>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</si>
  <si>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</si>
  <si>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</si>
  <si>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</si>
  <si>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</si>
  <si>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</si>
  <si>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</si>
  <si>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</si>
  <si>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</si>
  <si>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</si>
  <si>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</si>
  <si>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</si>
  <si>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</si>
  <si>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</si>
  <si>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</si>
  <si>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</si>
  <si>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</si>
  <si>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</si>
  <si>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</si>
  <si>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</si>
  <si>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</si>
  <si>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</si>
  <si>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</si>
  <si>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</si>
  <si>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</si>
  <si>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</si>
  <si>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</si>
  <si>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</si>
  <si>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</si>
  <si>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</si>
  <si>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</si>
  <si>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</si>
  <si>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</si>
  <si>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</si>
  <si>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</si>
  <si>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</si>
  <si>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</si>
  <si>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</si>
  <si>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</si>
  <si>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</si>
  <si>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</si>
  <si>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</si>
  <si>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</si>
  <si>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</si>
  <si>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</si>
  <si>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</si>
  <si>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</si>
  <si>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</si>
  <si>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</si>
  <si>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</si>
  <si>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</si>
  <si>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</si>
  <si>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</si>
  <si>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</si>
  <si>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</si>
  <si>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</si>
  <si>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</si>
  <si>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</si>
  <si>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</si>
  <si>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</si>
  <si>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</si>
  <si>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</si>
  <si>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</si>
  <si>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</si>
  <si>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</si>
  <si>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</si>
  <si>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</si>
  <si>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</si>
  <si>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</si>
  <si>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</si>
  <si>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</si>
  <si>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</si>
  <si>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</si>
  <si>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</si>
  <si>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</si>
  <si>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</si>
  <si>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</si>
  <si>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</si>
  <si>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</si>
  <si>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</si>
  <si>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</si>
  <si>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</si>
  <si>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</si>
  <si>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</si>
  <si>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</si>
  <si>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</si>
  <si>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</si>
  <si>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</si>
  <si>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</si>
  <si>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</si>
  <si>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</si>
  <si>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</si>
  <si>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</si>
  <si>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</si>
  <si>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</si>
  <si>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</si>
  <si>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</si>
  <si>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</si>
  <si>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</si>
  <si>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</si>
  <si>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</si>
  <si>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</si>
  <si>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</si>
  <si>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</si>
  <si>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</si>
  <si>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</si>
  <si>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</si>
  <si>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</si>
  <si>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</si>
  <si>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</si>
  <si>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</si>
  <si>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</si>
  <si>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</si>
  <si>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</si>
  <si>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</si>
  <si>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</si>
  <si>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</si>
  <si>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</si>
  <si>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</si>
  <si>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</si>
  <si>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</si>
  <si>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</si>
  <si>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</si>
  <si>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</si>
  <si>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</si>
  <si>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</si>
  <si>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</si>
  <si>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</si>
  <si>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</si>
  <si>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</si>
  <si>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</si>
  <si>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</si>
  <si>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</si>
  <si>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</si>
  <si>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</si>
  <si>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</si>
  <si>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</si>
  <si>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</si>
  <si>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</si>
  <si>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</si>
  <si>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</si>
  <si>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</si>
  <si>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</si>
  <si>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</si>
  <si>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</si>
  <si>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</si>
  <si>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</si>
  <si>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</si>
  <si>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</si>
  <si>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</si>
  <si>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</si>
  <si>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</si>
  <si>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</si>
  <si>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</si>
  <si>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</si>
  <si>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</si>
  <si>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</si>
  <si>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</si>
  <si>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</si>
  <si>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</si>
  <si>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</si>
  <si>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</si>
  <si>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</si>
  <si>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</si>
  <si>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</si>
  <si>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</si>
  <si>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</si>
  <si>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</si>
  <si>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</si>
  <si>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</si>
  <si>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</si>
  <si>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</si>
  <si>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</si>
  <si>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</si>
  <si>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</si>
  <si>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</si>
  <si>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</si>
  <si>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</si>
  <si>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</si>
  <si>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</si>
  <si>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</si>
  <si>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</si>
  <si>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</si>
  <si>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</si>
  <si>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</si>
  <si>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</si>
  <si>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</si>
  <si>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</si>
  <si>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</si>
  <si>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</si>
  <si>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</si>
  <si>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</si>
  <si>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</si>
  <si>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</si>
  <si>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</si>
  <si>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</si>
  <si>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</si>
  <si>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</si>
  <si>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</si>
  <si>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</si>
  <si>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</si>
  <si>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</si>
  <si>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</si>
  <si>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</si>
  <si>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</si>
  <si>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</si>
  <si>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</si>
  <si>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</si>
  <si>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</si>
  <si>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</si>
  <si>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</si>
  <si>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</si>
  <si>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</si>
  <si>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</si>
  <si>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</si>
  <si>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</si>
  <si>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</si>
  <si>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</si>
  <si>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</si>
  <si>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</si>
  <si>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</si>
  <si>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</si>
  <si>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</si>
  <si>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</si>
  <si>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</si>
  <si>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</si>
  <si>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</si>
  <si>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</si>
  <si>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</si>
  <si>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</si>
  <si>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</si>
  <si>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</si>
  <si>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</si>
  <si>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</si>
  <si>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</si>
  <si>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</si>
  <si>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</si>
  <si>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</si>
  <si>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</si>
  <si>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</si>
  <si>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</si>
  <si>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</si>
  <si>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</si>
  <si>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</si>
  <si>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</si>
  <si>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</si>
  <si>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</si>
  <si>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</si>
  <si>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</si>
  <si>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</si>
  <si>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</si>
  <si>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</si>
  <si>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</si>
  <si>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</si>
  <si>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</si>
  <si>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</si>
  <si>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</si>
  <si>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</si>
  <si>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</si>
  <si>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</si>
  <si>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</si>
  <si>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</si>
  <si>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</si>
  <si>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</si>
  <si>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</si>
  <si>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</si>
  <si>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</si>
  <si>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</si>
  <si>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</si>
  <si>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</si>
  <si>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</si>
  <si>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</si>
  <si>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</si>
  <si>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</si>
  <si>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</si>
  <si>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</si>
  <si>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</si>
  <si>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</si>
  <si>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</si>
  <si>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</si>
  <si>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</si>
  <si>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</si>
  <si>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</si>
  <si>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</si>
  <si>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</si>
  <si>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</si>
  <si>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</si>
  <si>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</si>
  <si>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</si>
  <si>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</si>
  <si>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</si>
  <si>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</si>
  <si>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</si>
  <si>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</si>
  <si>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</si>
  <si>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</si>
  <si>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</si>
  <si>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</si>
  <si>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</si>
  <si>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</si>
  <si>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</si>
  <si>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</si>
  <si>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</si>
  <si>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</si>
  <si>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</si>
  <si>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</si>
  <si>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</si>
  <si>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</si>
  <si>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</si>
  <si>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</si>
  <si>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</si>
  <si>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</si>
  <si>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</si>
  <si>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</si>
  <si>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</si>
  <si>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</si>
  <si>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</si>
  <si>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</si>
  <si>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</si>
  <si>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</si>
  <si>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</si>
  <si>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</si>
  <si>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</si>
  <si>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</si>
  <si>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</si>
  <si>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</si>
  <si>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</si>
  <si>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</si>
  <si>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</si>
  <si>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</si>
  <si>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</si>
  <si>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</si>
  <si>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</si>
  <si>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</si>
  <si>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</si>
  <si>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</si>
  <si>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</si>
  <si>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</si>
  <si>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</si>
  <si>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</si>
  <si>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</si>
  <si>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</si>
  <si>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</si>
  <si>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</si>
  <si>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</si>
  <si>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</si>
  <si>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</si>
  <si>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</si>
  <si>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</si>
  <si>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</si>
  <si>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</si>
  <si>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</si>
  <si>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</si>
  <si>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</si>
  <si>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</si>
  <si>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</si>
  <si>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</si>
  <si>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</si>
  <si>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</si>
  <si>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</si>
  <si>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</si>
  <si>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</si>
  <si>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</si>
  <si>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</si>
  <si>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</si>
  <si>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</si>
  <si>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</si>
  <si>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</si>
  <si>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</si>
  <si>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</si>
  <si>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</si>
  <si>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</si>
  <si>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</si>
  <si>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</si>
  <si>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</si>
  <si>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</si>
  <si>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</si>
  <si>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</si>
  <si>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</si>
  <si>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</si>
  <si>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</si>
  <si>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</si>
  <si>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</si>
  <si>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</si>
  <si>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</si>
  <si>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</si>
  <si>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</si>
  <si>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</si>
  <si>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</si>
  <si>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</si>
  <si>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</si>
  <si>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</si>
  <si>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</si>
  <si>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</si>
  <si>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</si>
  <si>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</si>
  <si>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</si>
  <si>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</si>
  <si>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</si>
  <si>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</si>
  <si>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</si>
  <si>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</si>
  <si>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</si>
  <si>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</si>
  <si>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</si>
  <si>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</si>
  <si>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</si>
  <si>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</si>
  <si>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</si>
  <si>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</si>
  <si>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</si>
  <si>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</si>
  <si>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</si>
  <si>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</si>
  <si>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</si>
  <si>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</si>
  <si>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</si>
  <si>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</si>
  <si>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</si>
  <si>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</si>
  <si>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</si>
  <si>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</si>
  <si>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</si>
  <si>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</si>
  <si>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</si>
  <si>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</si>
  <si>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</si>
  <si>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</si>
  <si>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</si>
  <si>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</si>
  <si>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</si>
  <si>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</si>
  <si>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</si>
  <si>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</si>
  <si>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</si>
  <si>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</si>
  <si>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</si>
  <si>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</si>
  <si>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</si>
  <si>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</si>
  <si>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</si>
  <si>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</si>
  <si>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</si>
  <si>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</si>
  <si>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</si>
  <si>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</si>
  <si>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</si>
  <si>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</si>
  <si>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</si>
  <si>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</si>
  <si>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</si>
  <si>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</si>
  <si>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</si>
  <si>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</si>
  <si>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</si>
  <si>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</si>
  <si>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</si>
  <si>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</si>
  <si>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</si>
  <si>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</si>
  <si>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</si>
  <si>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</si>
  <si>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</si>
  <si>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</si>
  <si>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</si>
  <si>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</si>
  <si>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</si>
  <si>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</si>
  <si>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</si>
  <si>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</si>
  <si>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</si>
  <si>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</si>
  <si>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</si>
  <si>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</si>
  <si>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</si>
  <si>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</si>
  <si>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</si>
  <si>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</si>
  <si>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</si>
  <si>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</si>
  <si>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</si>
  <si>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</si>
  <si>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</si>
  <si>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</si>
  <si>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</si>
  <si>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</si>
  <si>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</si>
  <si>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</si>
  <si>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</si>
  <si>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</si>
  <si>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</si>
  <si>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</si>
  <si>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</si>
  <si>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</si>
  <si>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</si>
  <si>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</si>
  <si>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</si>
  <si>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</si>
  <si>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</si>
  <si>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</si>
  <si>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</si>
  <si>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</si>
  <si>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</si>
  <si>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</si>
  <si>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</si>
  <si>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</si>
  <si>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</si>
  <si>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</si>
  <si>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</si>
  <si>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</si>
  <si>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</si>
  <si>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</si>
  <si>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</si>
  <si>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</si>
  <si>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</si>
  <si>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</si>
  <si>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</si>
  <si>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</si>
  <si>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</si>
  <si>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</si>
  <si>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</si>
  <si>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</si>
  <si>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</si>
  <si>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</si>
  <si>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</si>
  <si>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</si>
  <si>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</si>
  <si>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</si>
  <si>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</si>
  <si>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</si>
  <si>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</si>
  <si>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</si>
  <si>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</si>
  <si>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</si>
  <si>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</si>
  <si>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</si>
  <si>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</si>
  <si>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</si>
  <si>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</si>
  <si>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</si>
  <si>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</si>
  <si>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</si>
  <si>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</si>
  <si>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</si>
  <si>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</si>
  <si>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</si>
  <si>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</si>
  <si>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</si>
  <si>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</si>
  <si>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</si>
  <si>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</si>
  <si>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</si>
  <si>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</si>
  <si>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</si>
  <si>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</si>
  <si>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</si>
  <si>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</si>
  <si>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</si>
  <si>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</si>
  <si>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</si>
  <si>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</si>
  <si>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</si>
  <si>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</si>
  <si>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</si>
  <si>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</si>
  <si>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</si>
  <si>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</si>
  <si>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</si>
  <si>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</si>
  <si>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</si>
  <si>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</si>
  <si>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</si>
  <si>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</si>
  <si>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</si>
  <si>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</si>
  <si>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</si>
  <si>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</si>
  <si>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</si>
  <si>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</si>
  <si>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</si>
  <si>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</si>
  <si>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</si>
  <si>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</si>
  <si>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</si>
  <si>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</si>
  <si>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</si>
  <si>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</si>
  <si>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</si>
  <si>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</si>
  <si>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</si>
  <si>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</si>
  <si>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</si>
  <si>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</si>
  <si>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</si>
  <si>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</si>
  <si>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</si>
  <si>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</si>
  <si>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</si>
  <si>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</si>
  <si>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</si>
  <si>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</si>
  <si>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</si>
  <si>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</si>
  <si>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</si>
  <si>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</si>
  <si>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</si>
  <si>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</si>
  <si>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</si>
  <si>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</si>
  <si>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</si>
  <si>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</si>
  <si>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</si>
  <si>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</si>
  <si>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</si>
  <si>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</si>
  <si>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</si>
  <si>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</si>
  <si>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</si>
  <si>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</si>
  <si>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</si>
  <si>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</si>
  <si>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</si>
  <si>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</si>
  <si>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</si>
  <si>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</si>
  <si>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</si>
  <si>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</si>
  <si>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</si>
  <si>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</si>
  <si>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</si>
  <si>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</si>
  <si>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</si>
  <si>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</si>
  <si>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</si>
  <si>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</si>
  <si>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</si>
  <si>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</si>
  <si>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</si>
  <si>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</si>
  <si>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</si>
  <si>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</si>
  <si>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</si>
  <si>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</si>
  <si>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</si>
  <si>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</si>
  <si>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</si>
  <si>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</si>
  <si>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</si>
  <si>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</si>
  <si>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</si>
  <si>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</si>
  <si>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</si>
  <si>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</si>
  <si>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</si>
  <si>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</si>
  <si>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</si>
  <si>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</si>
  <si>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</si>
  <si>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</si>
  <si>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</si>
  <si>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</si>
  <si>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</si>
  <si>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</si>
  <si>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</si>
  <si>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</si>
  <si>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</si>
  <si>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</si>
  <si>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</si>
  <si>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</si>
  <si>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</si>
  <si>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</si>
  <si>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</si>
  <si>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</si>
  <si>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</si>
  <si>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</si>
  <si>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</si>
  <si>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</si>
  <si>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</si>
  <si>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</si>
  <si>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</si>
  <si>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</si>
  <si>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</si>
  <si>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</si>
  <si>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</si>
  <si>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</si>
  <si>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</si>
  <si>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</si>
  <si>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</si>
  <si>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</si>
  <si>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</si>
  <si>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</si>
  <si>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</si>
  <si>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</si>
  <si>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</si>
  <si>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</si>
  <si>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</si>
  <si>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</si>
  <si>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</si>
  <si>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</si>
  <si>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</si>
  <si>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</si>
  <si>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</si>
  <si>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</si>
  <si>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</si>
  <si>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</si>
  <si>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</si>
  <si>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</si>
  <si>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</si>
  <si>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</si>
  <si>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</si>
  <si>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</si>
  <si>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</si>
  <si>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</si>
  <si>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</si>
  <si>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</si>
  <si>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</si>
  <si>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</si>
  <si>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</si>
  <si>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</si>
  <si>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</si>
  <si>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</si>
  <si>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</si>
  <si>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</si>
  <si>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</si>
  <si>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</si>
  <si>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</si>
  <si>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</si>
  <si>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</si>
  <si>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</si>
  <si>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</si>
  <si>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</si>
  <si>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</si>
  <si>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</si>
  <si>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</si>
  <si>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</si>
  <si>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</si>
  <si>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</si>
  <si>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</si>
  <si>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</si>
  <si>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</si>
  <si>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</si>
  <si>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</si>
  <si>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</si>
  <si>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</si>
  <si>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</si>
  <si>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</si>
  <si>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</si>
  <si>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</si>
  <si>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</si>
  <si>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</si>
  <si>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</si>
  <si>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</si>
  <si>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</si>
  <si>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</si>
  <si>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</si>
  <si>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</si>
  <si>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</si>
  <si>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</si>
  <si>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</si>
  <si>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</si>
  <si>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</si>
  <si>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</si>
  <si>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</si>
  <si>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</si>
  <si>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</si>
  <si>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</si>
  <si>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</si>
  <si>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</si>
  <si>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</si>
  <si>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</si>
  <si>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</si>
  <si>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</si>
  <si>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</si>
  <si>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</si>
  <si>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</si>
  <si>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</si>
  <si>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</si>
  <si>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</si>
  <si>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</si>
  <si>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</si>
  <si>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</si>
  <si>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</si>
  <si>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</si>
  <si>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</si>
  <si>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</si>
  <si>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</si>
  <si>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</si>
  <si>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</si>
  <si>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</si>
  <si>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</si>
  <si>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</si>
  <si>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</si>
  <si>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</si>
  <si>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</si>
  <si>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</si>
  <si>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</si>
  <si>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</si>
  <si>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</si>
  <si>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</si>
  <si>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</si>
  <si>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</si>
  <si>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</si>
  <si>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</si>
  <si>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</si>
  <si>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</si>
  <si>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</si>
  <si>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</si>
  <si>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</si>
  <si>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</si>
  <si>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</si>
  <si>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</si>
  <si>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</si>
  <si>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</si>
  <si>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</si>
  <si>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</si>
  <si>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</si>
  <si>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</si>
  <si>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</si>
  <si>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</si>
  <si>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</si>
  <si>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</si>
  <si>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</si>
  <si>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</si>
  <si>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</si>
  <si>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</si>
  <si>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</si>
  <si>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</si>
  <si>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</si>
  <si>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</si>
  <si>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</si>
  <si>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</si>
  <si>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</si>
  <si>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</si>
  <si>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</si>
  <si>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</si>
  <si>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</si>
  <si>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</si>
  <si>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</si>
  <si>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</si>
  <si>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</si>
  <si>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</si>
  <si>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</si>
  <si>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</si>
  <si>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</si>
  <si>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</si>
  <si>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</si>
  <si>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</si>
  <si>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</si>
  <si>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</si>
  <si>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</si>
  <si>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</si>
  <si>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</si>
  <si>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</si>
  <si>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</si>
  <si>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</si>
  <si>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</si>
  <si>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</si>
  <si>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</si>
  <si>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</si>
  <si>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</si>
  <si>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</si>
  <si>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</si>
  <si>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</si>
  <si>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</si>
  <si>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</si>
  <si>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</si>
  <si>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</si>
  <si>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</si>
  <si>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</si>
  <si>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</si>
  <si>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</si>
  <si>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</si>
  <si>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</si>
  <si>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</si>
  <si>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</si>
  <si>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</si>
  <si>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</si>
  <si>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</si>
  <si>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</si>
  <si>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</si>
  <si>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</si>
  <si>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</si>
  <si>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</si>
  <si>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</si>
  <si>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</si>
  <si>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</si>
  <si>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</si>
  <si>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</si>
  <si>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</si>
  <si>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</si>
  <si>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</si>
  <si>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</si>
  <si>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</si>
  <si>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</si>
  <si>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</si>
  <si>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</si>
  <si>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</si>
  <si>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</si>
  <si>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</si>
  <si>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</si>
  <si>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</si>
  <si>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</si>
  <si>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</si>
  <si>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</si>
  <si>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</si>
  <si>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</si>
  <si>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</si>
  <si>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</si>
  <si>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</si>
  <si>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</si>
  <si>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</si>
  <si>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</si>
  <si>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</si>
  <si>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</si>
  <si>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</si>
  <si>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</si>
  <si>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</si>
  <si>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</si>
  <si>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</si>
  <si>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</si>
  <si>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</si>
  <si>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</si>
  <si>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</si>
  <si>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</si>
  <si>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</si>
  <si>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</si>
  <si>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</si>
  <si>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</si>
  <si>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</si>
  <si>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</si>
  <si>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</si>
  <si>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</si>
  <si>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</si>
  <si>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</si>
  <si>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</si>
  <si>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</si>
  <si>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</si>
  <si>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</si>
  <si>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</si>
  <si>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</si>
  <si>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</si>
  <si>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</si>
  <si>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</si>
  <si>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</si>
  <si>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</si>
  <si>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</si>
  <si>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</si>
  <si>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</si>
  <si>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</si>
  <si>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</si>
  <si>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</si>
  <si>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</si>
  <si>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</si>
  <si>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</si>
  <si>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</si>
  <si>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</si>
  <si>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</si>
  <si>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</si>
  <si>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</si>
  <si>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</si>
  <si>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</si>
  <si>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</si>
  <si>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</si>
  <si>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</si>
  <si>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</si>
  <si>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</si>
  <si>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</si>
  <si>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</si>
  <si>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</si>
  <si>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</si>
  <si>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</si>
  <si>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</si>
  <si>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</si>
  <si>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</si>
  <si>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</si>
  <si>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</si>
  <si>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</si>
  <si>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</si>
  <si>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</si>
  <si>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</si>
  <si>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</si>
  <si>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</si>
  <si>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</si>
  <si>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</si>
  <si>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</si>
  <si>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</si>
  <si>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</si>
  <si>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</si>
  <si>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</si>
  <si>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</si>
  <si>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</si>
  <si>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</si>
  <si>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</si>
  <si>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</si>
  <si>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</si>
  <si>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</si>
  <si>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</si>
  <si>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</si>
  <si>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</si>
  <si>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</si>
  <si>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</si>
  <si>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</si>
  <si>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</si>
  <si>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</si>
  <si>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</si>
  <si>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</si>
  <si>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</si>
  <si>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</si>
  <si>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</si>
  <si>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</si>
  <si>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</si>
  <si>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</si>
  <si>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</si>
  <si>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</si>
  <si>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</si>
  <si>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</si>
  <si>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</si>
  <si>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</si>
  <si>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</si>
  <si>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</si>
  <si>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</si>
  <si>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</si>
  <si>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</si>
  <si>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</si>
  <si>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</si>
  <si>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</si>
  <si>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</si>
  <si>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</si>
  <si>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</si>
  <si>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</si>
  <si>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</si>
  <si>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</si>
  <si>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</si>
  <si>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</si>
  <si>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</si>
  <si>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</si>
  <si>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</si>
  <si>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</si>
  <si>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</si>
  <si>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</si>
  <si>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</si>
  <si>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</si>
  <si>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</si>
  <si>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</si>
  <si>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</si>
  <si>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</si>
  <si>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</si>
  <si>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</si>
  <si>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</si>
  <si>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</si>
  <si>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</si>
  <si>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</si>
  <si>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</si>
  <si>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</si>
  <si>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</si>
  <si>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</si>
  <si>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</si>
  <si>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</si>
  <si>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</si>
  <si>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</si>
  <si>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</si>
  <si>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</si>
  <si>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</si>
  <si>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</si>
  <si>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</si>
  <si>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</si>
  <si>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</si>
  <si>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</si>
  <si>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</si>
  <si>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</si>
  <si>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</si>
  <si>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</si>
  <si>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</si>
  <si>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</si>
  <si>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</si>
  <si>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</si>
  <si>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</si>
  <si>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</si>
  <si>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</si>
  <si>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</si>
  <si>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</si>
  <si>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</si>
  <si>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</si>
  <si>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</si>
  <si>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</si>
  <si>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</si>
  <si>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</si>
  <si>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</si>
  <si>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</si>
  <si>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</si>
  <si>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</si>
  <si>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</si>
  <si>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</si>
  <si>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</si>
  <si>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</si>
  <si>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</si>
  <si>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</si>
  <si>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</si>
  <si>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</si>
  <si>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</si>
  <si>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</si>
  <si>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</si>
  <si>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</si>
  <si>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</si>
  <si>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</si>
  <si>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</si>
  <si>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</si>
  <si>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</si>
  <si>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</si>
  <si>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</si>
  <si>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</si>
  <si>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</si>
  <si>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</si>
  <si>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</si>
  <si>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</si>
  <si>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</si>
  <si>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</si>
  <si>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</si>
  <si>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</si>
  <si>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</si>
  <si>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</si>
  <si>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</si>
  <si>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</si>
  <si>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</si>
  <si>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</si>
  <si>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</si>
  <si>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</si>
  <si>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</si>
  <si>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</si>
  <si>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</si>
  <si>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</si>
  <si>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</si>
  <si>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</si>
  <si>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</si>
  <si>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</si>
  <si>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</si>
  <si>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</si>
  <si>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</si>
  <si>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</si>
  <si>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</si>
  <si>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</si>
  <si>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</si>
  <si>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</si>
  <si>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</si>
  <si>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</si>
  <si>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</si>
  <si>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</si>
  <si>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</si>
  <si>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</si>
  <si>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</si>
  <si>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</si>
  <si>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</si>
  <si>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</si>
  <si>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</si>
  <si>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</si>
  <si>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</si>
  <si>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</si>
  <si>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</si>
  <si>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</si>
  <si>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</si>
  <si>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</si>
  <si>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</si>
  <si>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</si>
  <si>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</si>
  <si>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</si>
  <si>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</si>
  <si>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</si>
  <si>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</si>
  <si>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</si>
  <si>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</si>
  <si>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</si>
  <si>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</si>
  <si>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</si>
  <si>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</si>
  <si>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</si>
  <si>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</si>
  <si>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</si>
  <si>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</si>
  <si>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</si>
  <si>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</si>
  <si>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</si>
  <si>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</si>
  <si>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</si>
  <si>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</si>
  <si>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</si>
  <si>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</si>
  <si>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</si>
  <si>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</si>
  <si>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</si>
  <si>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</si>
  <si>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</si>
  <si>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</si>
  <si>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</si>
  <si>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</si>
  <si>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</si>
  <si>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</si>
  <si>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</si>
  <si>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</si>
  <si>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</si>
  <si>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</si>
  <si>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</si>
  <si>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</si>
  <si>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</si>
  <si>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</si>
  <si>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</si>
  <si>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</si>
  <si>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</si>
  <si>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</si>
  <si>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</si>
  <si>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</si>
  <si>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</si>
  <si>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</si>
  <si>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</si>
  <si>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</si>
  <si>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</si>
  <si>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</si>
  <si>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</si>
  <si>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</si>
  <si>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</si>
  <si>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</si>
  <si>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</si>
  <si>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</si>
  <si>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</si>
  <si>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</si>
  <si>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</si>
  <si>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</si>
  <si>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</si>
  <si>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</si>
  <si>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</si>
  <si>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</si>
  <si>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</si>
  <si>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</si>
  <si>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</si>
  <si>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</si>
  <si>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</si>
  <si>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</si>
  <si>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</si>
  <si>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</si>
  <si>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</si>
  <si>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</si>
  <si>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</si>
  <si>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</si>
  <si>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</si>
  <si>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</si>
  <si>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</si>
  <si>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</si>
  <si>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</si>
  <si>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</si>
  <si>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</si>
  <si>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</si>
  <si>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</si>
  <si>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</si>
  <si>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</si>
  <si>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</si>
  <si>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</si>
  <si>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</si>
  <si>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</si>
  <si>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</si>
  <si>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</si>
  <si>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</si>
  <si>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</si>
  <si>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</si>
  <si>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</si>
  <si>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</si>
  <si>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</si>
  <si>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</si>
  <si>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</si>
  <si>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</si>
  <si>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</si>
  <si>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</si>
  <si>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</si>
  <si>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</si>
  <si>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</si>
  <si>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</si>
  <si>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</si>
  <si>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</si>
  <si>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</si>
  <si>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</si>
  <si>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</si>
  <si>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</si>
  <si>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</si>
  <si>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</si>
  <si>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</si>
  <si>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</si>
  <si>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</si>
  <si>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</si>
  <si>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</si>
  <si>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</si>
  <si>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</si>
  <si>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</si>
  <si>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</si>
  <si>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</si>
  <si>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</si>
  <si>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</si>
  <si>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</si>
  <si>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</si>
  <si>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</si>
  <si>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</si>
  <si>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</si>
  <si>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</si>
  <si>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</si>
  <si>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</si>
  <si>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</si>
  <si>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</si>
  <si>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</si>
  <si>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</si>
  <si>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</si>
  <si>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</si>
  <si>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</si>
  <si>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</si>
  <si>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</si>
  <si>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</si>
  <si>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</si>
  <si>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</si>
  <si>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</si>
  <si>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</si>
  <si>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</si>
  <si>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</si>
  <si>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</si>
  <si>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</si>
  <si>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</si>
  <si>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</si>
  <si>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</si>
  <si>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</si>
  <si>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</si>
  <si>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</si>
  <si>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</si>
  <si>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</si>
  <si>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</si>
  <si>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</si>
  <si>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</si>
  <si>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</si>
  <si>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</si>
  <si>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</si>
  <si>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</si>
  <si>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</si>
  <si>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</si>
  <si>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</si>
  <si>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</si>
  <si>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</si>
  <si>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</si>
  <si>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</si>
  <si>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</si>
  <si>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</si>
  <si>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</si>
  <si>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</si>
  <si>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</si>
  <si>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</si>
  <si>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</si>
  <si>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</si>
  <si>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</si>
  <si>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</si>
  <si>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</si>
  <si>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</si>
  <si>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</si>
  <si>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</si>
  <si>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</si>
  <si>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</si>
  <si>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</si>
  <si>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</si>
  <si>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</si>
  <si>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</si>
  <si>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</si>
  <si>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</si>
  <si>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</si>
  <si>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</si>
  <si>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</si>
  <si>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</si>
  <si>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</si>
  <si>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</si>
  <si>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</si>
  <si>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</si>
  <si>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</si>
  <si>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</si>
  <si>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</si>
  <si>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</si>
  <si>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</si>
  <si>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</si>
  <si>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</si>
  <si>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</si>
  <si>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</si>
  <si>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</si>
  <si>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</si>
  <si>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</si>
  <si>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</si>
  <si>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</si>
  <si>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</si>
  <si>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</si>
  <si>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</si>
  <si>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</si>
  <si>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</si>
  <si>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</si>
  <si>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</si>
  <si>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</si>
  <si>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</si>
  <si>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</si>
  <si>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</si>
  <si>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</si>
  <si>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</si>
  <si>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</si>
  <si>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</si>
  <si>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</si>
  <si>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</si>
  <si>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</si>
  <si>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</si>
  <si>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</si>
  <si>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</si>
  <si>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</si>
  <si>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</si>
  <si>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</si>
  <si>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</si>
  <si>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</si>
  <si>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</si>
  <si>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</si>
  <si>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</si>
  <si>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</si>
  <si>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</si>
  <si>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</si>
  <si>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</si>
  <si>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</si>
  <si>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</si>
  <si>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</si>
  <si>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</si>
  <si>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</si>
  <si>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</si>
  <si>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</si>
  <si>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</si>
  <si>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</si>
  <si>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</si>
  <si>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</si>
  <si>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</si>
  <si>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</si>
  <si>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</si>
  <si>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</si>
  <si>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</si>
  <si>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</si>
  <si>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</si>
  <si>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</si>
  <si>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</si>
  <si>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</si>
  <si>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</si>
  <si>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</si>
  <si>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</si>
  <si>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</si>
  <si>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</si>
  <si>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</si>
  <si>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</si>
  <si>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</si>
  <si>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</si>
  <si>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</si>
  <si>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</si>
  <si>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</si>
  <si>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</si>
  <si>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</si>
  <si>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</si>
  <si>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</si>
  <si>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</si>
  <si>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</si>
  <si>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</si>
  <si>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</si>
  <si>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</si>
  <si>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</si>
  <si>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</si>
  <si>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</si>
  <si>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</si>
  <si>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</si>
  <si>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</si>
  <si>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</si>
  <si>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</si>
  <si>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</si>
  <si>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</si>
  <si>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</si>
  <si>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</si>
  <si>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</si>
  <si>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</si>
  <si>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</si>
  <si>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</si>
  <si>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</si>
  <si>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</si>
  <si>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</si>
  <si>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</si>
  <si>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</si>
  <si>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</si>
  <si>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</si>
  <si>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</si>
  <si>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</si>
  <si>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</si>
  <si>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</si>
  <si>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</si>
  <si>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</si>
  <si>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</si>
  <si>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</si>
  <si>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</si>
  <si>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</si>
  <si>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</si>
  <si>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</si>
  <si>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</si>
  <si>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</si>
  <si>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</si>
  <si>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</si>
  <si>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</si>
  <si>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</si>
  <si>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</si>
  <si>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</si>
  <si>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</si>
  <si>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</si>
  <si>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</si>
  <si>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</si>
  <si>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</si>
  <si>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</si>
  <si>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</si>
  <si>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</si>
  <si>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</si>
  <si>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</si>
  <si>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</si>
  <si>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</si>
  <si>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</si>
  <si>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</si>
  <si>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</si>
  <si>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</si>
  <si>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</si>
  <si>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</si>
  <si>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</si>
  <si>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</si>
  <si>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</si>
  <si>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</si>
  <si>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</si>
  <si>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</si>
  <si>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</si>
  <si>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</si>
  <si>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</si>
  <si>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</si>
  <si>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</si>
  <si>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</si>
  <si>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</si>
  <si>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</si>
  <si>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</si>
  <si>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</si>
  <si>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</si>
  <si>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</si>
  <si>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</si>
  <si>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</si>
  <si>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</si>
  <si>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</si>
  <si>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</si>
  <si>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</si>
  <si>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</si>
  <si>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</si>
  <si>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</si>
  <si>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</si>
  <si>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</si>
  <si>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</si>
  <si>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</si>
  <si>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</si>
  <si>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</si>
  <si>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</si>
  <si>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</si>
  <si>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</si>
  <si>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</si>
  <si>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</si>
  <si>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</si>
  <si>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</si>
  <si>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</si>
  <si>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</si>
  <si>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</si>
  <si>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</si>
  <si>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</si>
  <si>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</si>
  <si>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</si>
  <si>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</si>
  <si>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</si>
  <si>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</si>
  <si>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</si>
  <si>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</si>
  <si>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</si>
  <si>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</si>
  <si>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</si>
  <si>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</si>
  <si>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</si>
  <si>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</si>
  <si>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</si>
  <si>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</si>
  <si>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</si>
  <si>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</si>
  <si>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</si>
  <si>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</si>
  <si>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</si>
  <si>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</si>
  <si>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</si>
  <si>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</si>
  <si>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</si>
  <si>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</si>
  <si>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</si>
  <si>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</si>
  <si>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</si>
  <si>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</si>
  <si>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</si>
  <si>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</si>
  <si>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</si>
  <si>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</si>
  <si>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</si>
  <si>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</si>
  <si>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</si>
  <si>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</si>
  <si>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</si>
  <si>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</si>
  <si>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</si>
  <si>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</si>
  <si>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</si>
  <si>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</si>
  <si>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</si>
  <si>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</si>
  <si>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</si>
  <si>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</si>
  <si>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</si>
  <si>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</si>
  <si>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</si>
  <si>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</si>
  <si>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</si>
  <si>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</si>
  <si>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</si>
  <si>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</si>
  <si>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</si>
  <si>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</si>
  <si>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</si>
  <si>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</si>
  <si>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</si>
  <si>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</si>
  <si>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</si>
  <si>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</si>
  <si>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</si>
  <si>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</si>
  <si>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</si>
  <si>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</si>
  <si>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</si>
  <si>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</si>
  <si>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</si>
  <si>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</si>
  <si>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</si>
  <si>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</si>
  <si>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</si>
  <si>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</si>
  <si>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</si>
  <si>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</si>
  <si>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</si>
  <si>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</si>
  <si>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</si>
  <si>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</si>
  <si>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</si>
  <si>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</si>
  <si>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</si>
  <si>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</si>
  <si>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</si>
  <si>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</si>
  <si>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</si>
  <si>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</si>
  <si>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</si>
  <si>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</si>
  <si>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</si>
  <si>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</si>
  <si>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</si>
  <si>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</si>
  <si>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</si>
  <si>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</si>
  <si>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</si>
  <si>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</si>
  <si>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</si>
  <si>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</si>
  <si>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</si>
  <si>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</si>
  <si>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</si>
  <si>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</si>
  <si>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</si>
  <si>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</si>
  <si>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</si>
  <si>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</si>
  <si>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</si>
  <si>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</si>
  <si>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</si>
  <si>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</si>
  <si>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</si>
  <si>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</si>
  <si>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</si>
  <si>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</si>
  <si>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</si>
  <si>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</si>
  <si>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</si>
  <si>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</si>
  <si>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</si>
  <si>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</si>
  <si>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</si>
  <si>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</si>
  <si>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</si>
  <si>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</si>
  <si>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</si>
  <si>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</si>
  <si>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</si>
  <si>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</si>
  <si>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</si>
  <si>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</si>
  <si>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</si>
  <si>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</si>
  <si>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</si>
  <si>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</si>
  <si>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</si>
  <si>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</si>
  <si>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</si>
  <si>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</si>
  <si>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</si>
  <si>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</si>
  <si>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</si>
  <si>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</si>
  <si>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</si>
  <si>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</si>
  <si>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</si>
  <si>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</si>
  <si>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</si>
  <si>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</si>
  <si>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</si>
  <si>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</si>
  <si>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</si>
  <si>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</si>
  <si>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</si>
  <si>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</si>
  <si>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</si>
  <si>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</si>
  <si>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</si>
  <si>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</si>
  <si>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</si>
  <si>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</si>
  <si>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</si>
  <si>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</si>
  <si>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</si>
  <si>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</si>
  <si>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</si>
  <si>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</si>
  <si>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</si>
  <si>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</si>
  <si>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</si>
  <si>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</si>
  <si>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</si>
  <si>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</si>
  <si>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</si>
  <si>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</si>
  <si>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</si>
  <si>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</si>
  <si>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</si>
  <si>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</si>
  <si>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</si>
  <si>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</si>
  <si>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</si>
  <si>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</si>
  <si>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</si>
  <si>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</si>
  <si>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</si>
  <si>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</si>
  <si>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</si>
  <si>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</si>
  <si>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</si>
  <si>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</si>
  <si>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</si>
  <si>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</si>
  <si>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</si>
  <si>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</si>
  <si>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</si>
  <si>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</si>
  <si>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</si>
  <si>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</si>
  <si>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</si>
  <si>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</si>
  <si>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</si>
  <si>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</si>
  <si>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</si>
  <si>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</si>
  <si>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</si>
  <si>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</si>
  <si>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</si>
  <si>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</si>
  <si>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</si>
  <si>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</si>
  <si>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</si>
  <si>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</si>
  <si>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</si>
  <si>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</si>
  <si>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</si>
  <si>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</si>
  <si>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</si>
  <si>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</si>
  <si>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</si>
  <si>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</si>
  <si>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</si>
  <si>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</si>
  <si>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</si>
  <si>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</si>
  <si>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</si>
  <si>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</si>
  <si>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</si>
  <si>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</si>
  <si>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</si>
  <si>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</si>
  <si>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</si>
  <si>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</si>
  <si>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</si>
  <si>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</si>
  <si>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</si>
  <si>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</si>
  <si>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</si>
  <si>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</si>
  <si>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</si>
  <si>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</si>
  <si>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</si>
  <si>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</si>
  <si>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</si>
  <si>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</si>
  <si>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</si>
  <si>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</si>
  <si>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</si>
  <si>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</si>
  <si>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</si>
  <si>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</si>
  <si>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</si>
  <si>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</si>
  <si>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</si>
  <si>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</si>
  <si>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</si>
  <si>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</si>
  <si>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</si>
  <si>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</si>
  <si>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</si>
  <si>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</si>
  <si>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</si>
  <si>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</si>
  <si>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</si>
  <si>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</si>
  <si>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</si>
  <si>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</si>
  <si>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</si>
  <si>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</si>
  <si>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</si>
  <si>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</si>
  <si>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</si>
  <si>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</si>
  <si>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</si>
  <si>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</si>
  <si>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</si>
  <si>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</si>
  <si>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</si>
  <si>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</si>
  <si>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</si>
  <si>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</si>
  <si>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</si>
  <si>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</si>
  <si>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</si>
  <si>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</si>
  <si>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</si>
  <si>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</si>
  <si>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</si>
  <si>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</si>
  <si>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</si>
  <si>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</si>
  <si>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</si>
  <si>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</si>
  <si>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</si>
  <si>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</si>
  <si>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</si>
  <si>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</si>
  <si>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</si>
  <si>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</si>
  <si>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</si>
  <si>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</si>
  <si>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</si>
  <si>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</si>
  <si>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</si>
  <si>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</si>
  <si>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</si>
  <si>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</si>
  <si>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</si>
  <si>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</si>
  <si>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</si>
  <si>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</si>
  <si>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</si>
  <si>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</si>
  <si>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</si>
  <si>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</si>
  <si>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</si>
  <si>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</si>
  <si>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</si>
  <si>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</si>
  <si>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</si>
  <si>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</si>
  <si>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</si>
  <si>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</si>
  <si>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</si>
  <si>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</si>
  <si>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</si>
  <si>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</si>
  <si>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</si>
  <si>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</si>
  <si>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</si>
  <si>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</si>
  <si>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</si>
  <si>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</si>
  <si>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</si>
  <si>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</si>
  <si>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</si>
  <si>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</si>
  <si>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</si>
  <si>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</si>
  <si>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</si>
  <si>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</si>
  <si>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</si>
  <si>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</si>
  <si>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</si>
  <si>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</si>
  <si>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</si>
  <si>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</si>
  <si>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</si>
  <si>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</si>
  <si>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</si>
  <si>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</si>
  <si>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</si>
  <si>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</si>
  <si>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</si>
  <si>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</si>
  <si>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</si>
  <si>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</si>
  <si>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</si>
  <si>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</si>
  <si>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</si>
  <si>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</si>
  <si>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</si>
  <si>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</si>
  <si>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</si>
  <si>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</si>
  <si>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</si>
  <si>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</si>
  <si>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</si>
  <si>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</si>
  <si>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</si>
  <si>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</si>
  <si>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</si>
  <si>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</si>
  <si>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</si>
  <si>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</si>
  <si>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</si>
  <si>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</si>
  <si>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</si>
  <si>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</si>
  <si>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</si>
  <si>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</si>
  <si>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</si>
  <si>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</si>
  <si>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</si>
  <si>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</si>
  <si>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</si>
  <si>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</si>
  <si>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</si>
  <si>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</si>
  <si>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</si>
  <si>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</si>
  <si>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</si>
  <si>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</si>
  <si>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</si>
  <si>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</si>
  <si>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</si>
  <si>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</si>
  <si>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</si>
  <si>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</si>
  <si>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</si>
  <si>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</si>
  <si>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</si>
  <si>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</si>
  <si>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</si>
  <si>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</si>
  <si>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</si>
  <si>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</si>
  <si>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</si>
  <si>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</si>
  <si>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</si>
  <si>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</si>
  <si>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</si>
  <si>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</si>
  <si>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</si>
  <si>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</si>
  <si>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</si>
  <si>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</si>
  <si>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</si>
  <si>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</si>
  <si>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</si>
  <si>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</si>
  <si>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</si>
  <si>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</si>
  <si>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</si>
  <si>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</si>
  <si>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</si>
  <si>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</si>
  <si>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</si>
  <si>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</si>
  <si>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</si>
  <si>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</si>
  <si>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</si>
  <si>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</si>
  <si>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</si>
  <si>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</si>
  <si>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</si>
  <si>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</si>
  <si>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</si>
  <si>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</si>
  <si>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</si>
  <si>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</si>
  <si>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</si>
  <si>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</si>
  <si>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</si>
  <si>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</si>
  <si>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</si>
  <si>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</si>
  <si>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</si>
  <si>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</si>
  <si>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</si>
  <si>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</si>
  <si>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</si>
  <si>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</si>
  <si>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</si>
  <si>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</si>
  <si>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</si>
  <si>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</si>
  <si>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</si>
  <si>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</si>
  <si>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</si>
  <si>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</si>
  <si>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</si>
  <si>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</si>
  <si>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</si>
  <si>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</si>
  <si>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</si>
  <si>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</si>
  <si>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</si>
  <si>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</si>
  <si>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</si>
  <si>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</si>
  <si>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</si>
  <si>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</si>
  <si>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</si>
  <si>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</si>
  <si>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</si>
  <si>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</si>
  <si>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</si>
  <si>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</si>
  <si>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</si>
  <si>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</si>
  <si>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</si>
  <si>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</si>
  <si>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</si>
  <si>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</si>
  <si>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</si>
  <si>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</si>
  <si>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</si>
  <si>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</si>
  <si>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</si>
  <si>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</si>
  <si>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</si>
  <si>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</si>
  <si>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</si>
  <si>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</si>
  <si>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</si>
  <si>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</si>
  <si>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</si>
  <si>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</si>
  <si>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</si>
  <si>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</si>
  <si>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</si>
  <si>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</si>
  <si>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</si>
  <si>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</si>
  <si>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</si>
  <si>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</si>
  <si>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</si>
  <si>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</si>
  <si>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</si>
  <si>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</si>
  <si>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</si>
  <si>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</si>
  <si>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</si>
  <si>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</si>
  <si>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</si>
  <si>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</si>
  <si>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</si>
  <si>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</si>
  <si>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</si>
  <si>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</si>
  <si>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</si>
  <si>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</si>
  <si>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</si>
  <si>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</si>
  <si>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</si>
  <si>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</si>
  <si>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</si>
  <si>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</si>
  <si>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</si>
  <si>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</si>
  <si>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</si>
  <si>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</si>
  <si>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</si>
  <si>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</si>
  <si>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</si>
  <si>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</si>
  <si>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</si>
  <si>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</si>
  <si>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</si>
  <si>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</si>
  <si>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</si>
  <si>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</si>
  <si>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</si>
  <si>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</si>
  <si>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</si>
  <si>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</si>
  <si>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</si>
  <si>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</si>
  <si>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</si>
  <si>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</si>
  <si>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</si>
  <si>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</si>
  <si>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</si>
  <si>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</si>
  <si>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</si>
  <si>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</si>
  <si>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</si>
  <si>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</si>
  <si>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</si>
  <si>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</si>
  <si>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</si>
  <si>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</si>
  <si>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</si>
  <si>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</si>
  <si>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</si>
  <si>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</si>
  <si>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</si>
  <si>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</si>
  <si>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</si>
  <si>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</si>
  <si>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</si>
  <si>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</si>
  <si>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</si>
  <si>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</si>
  <si>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</si>
  <si>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</si>
  <si>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</si>
  <si>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</si>
  <si>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</si>
  <si>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</si>
  <si>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</si>
  <si>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</si>
  <si>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</si>
  <si>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</si>
  <si>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</si>
  <si>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</si>
  <si>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</si>
  <si>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</si>
  <si>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</si>
  <si>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</si>
  <si>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</si>
  <si>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</si>
  <si>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</si>
  <si>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</si>
  <si>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</si>
  <si>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</si>
  <si>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</si>
  <si>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</si>
  <si>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</si>
  <si>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</si>
  <si>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</si>
  <si>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</si>
  <si>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</si>
  <si>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</si>
  <si>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</si>
  <si>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</si>
  <si>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</si>
  <si>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</si>
  <si>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</si>
  <si>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</si>
  <si>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</si>
  <si>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</si>
  <si>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</si>
  <si>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</si>
  <si>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</si>
  <si>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</si>
  <si>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</si>
  <si>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</si>
  <si>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</si>
  <si>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</si>
  <si>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</si>
  <si>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</si>
  <si>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</si>
  <si>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</si>
  <si>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</si>
  <si>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</si>
  <si>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</si>
  <si>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</si>
  <si>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</si>
  <si>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</si>
  <si>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</si>
  <si>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</si>
  <si>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</si>
  <si>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</si>
  <si>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</si>
  <si>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</si>
  <si>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</si>
  <si>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</si>
  <si>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</si>
  <si>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</si>
  <si>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</si>
  <si>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</si>
  <si>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</si>
  <si>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</si>
  <si>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</si>
  <si>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</si>
  <si>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</si>
  <si>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</si>
  <si>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</si>
  <si>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</si>
  <si>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</si>
  <si>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</si>
  <si>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</si>
  <si>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</si>
  <si>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</si>
  <si>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</si>
  <si>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</si>
  <si>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</si>
  <si>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</si>
  <si>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</si>
  <si>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</si>
  <si>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</si>
  <si>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</si>
  <si>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</si>
  <si>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</si>
  <si>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</si>
  <si>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</si>
  <si>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</si>
  <si>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</si>
  <si>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</si>
  <si>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</si>
  <si>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</si>
  <si>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</si>
  <si>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</si>
  <si>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</si>
  <si>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</si>
  <si>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</si>
  <si>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</si>
  <si>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</si>
  <si>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</si>
  <si>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</si>
  <si>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</si>
  <si>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</si>
  <si>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</si>
  <si>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</si>
  <si>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</si>
  <si>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</si>
  <si>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</si>
  <si>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</si>
  <si>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</si>
  <si>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</si>
  <si>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</si>
  <si>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</si>
  <si>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</si>
  <si>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</si>
  <si>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</si>
  <si>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</si>
  <si>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</si>
  <si>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</si>
  <si>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</si>
  <si>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</si>
  <si>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</si>
  <si>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</si>
  <si>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</si>
  <si>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</si>
  <si>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</si>
  <si>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</si>
  <si>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</si>
  <si>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</si>
  <si>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</si>
  <si>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</si>
  <si>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</si>
  <si>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</si>
  <si>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</si>
  <si>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</si>
  <si>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</si>
  <si>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</si>
  <si>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</si>
  <si>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</si>
  <si>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</si>
  <si>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</si>
  <si>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</si>
  <si>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</si>
  <si>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</si>
  <si>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</si>
  <si>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</si>
  <si>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</si>
  <si>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</si>
  <si>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</si>
  <si>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</si>
  <si>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</si>
  <si>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</si>
  <si>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</si>
  <si>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</si>
  <si>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</si>
  <si>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</si>
  <si>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</si>
  <si>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</si>
  <si>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</si>
  <si>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</si>
  <si>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</si>
  <si>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</si>
  <si>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</si>
  <si>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</si>
  <si>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</si>
  <si>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</si>
  <si>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</si>
  <si>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</si>
  <si>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</si>
  <si>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</si>
  <si>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</si>
  <si>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</si>
  <si>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</si>
  <si>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</si>
  <si>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</si>
  <si>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</si>
  <si>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</si>
  <si>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</si>
  <si>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</si>
  <si>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</si>
  <si>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</si>
  <si>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</si>
  <si>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</si>
  <si>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</si>
  <si>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</si>
  <si>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</si>
  <si>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</si>
  <si>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</si>
  <si>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</si>
  <si>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</si>
  <si>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</si>
  <si>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</si>
  <si>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</si>
  <si>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</si>
  <si>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</si>
  <si>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</si>
  <si>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</si>
  <si>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</si>
  <si>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</si>
  <si>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</si>
  <si>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</si>
  <si>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</si>
  <si>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</si>
  <si>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</si>
  <si>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</si>
  <si>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</si>
  <si>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</si>
  <si>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</si>
  <si>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</si>
  <si>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</si>
  <si>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</si>
  <si>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</si>
  <si>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</si>
  <si>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</si>
  <si>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</si>
  <si>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</si>
  <si>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</si>
  <si>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</si>
  <si>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</si>
  <si>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</si>
  <si>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</si>
  <si>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</si>
  <si>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</si>
  <si>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</si>
  <si>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</si>
  <si>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</si>
  <si>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</si>
  <si>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</si>
  <si>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</si>
  <si>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</si>
  <si>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</si>
  <si>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</si>
  <si>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</si>
  <si>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</si>
  <si>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</si>
  <si>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</si>
  <si>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</si>
  <si>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</si>
  <si>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</si>
  <si>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</si>
  <si>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</si>
  <si>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</si>
  <si>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</si>
  <si>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</si>
  <si>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</si>
  <si>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</si>
  <si>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</si>
  <si>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</si>
  <si>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</si>
  <si>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</si>
  <si>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</si>
  <si>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</si>
  <si>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</si>
  <si>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</si>
  <si>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</si>
  <si>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</si>
  <si>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</si>
  <si>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</si>
  <si>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</si>
  <si>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</si>
  <si>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</si>
  <si>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</si>
  <si>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</si>
  <si>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</si>
  <si>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</si>
  <si>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</si>
  <si>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</si>
  <si>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</si>
  <si>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</si>
  <si>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</si>
  <si>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</si>
  <si>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</si>
  <si>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</si>
  <si>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</si>
  <si>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</si>
  <si>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</si>
  <si>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</si>
  <si>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</si>
  <si>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</si>
  <si>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</si>
  <si>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</si>
  <si>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</si>
  <si>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</si>
  <si>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</si>
  <si>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</si>
  <si>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</si>
  <si>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</si>
  <si>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</si>
  <si>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</si>
  <si>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</si>
  <si>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</si>
  <si>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</si>
  <si>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</si>
  <si>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</si>
  <si>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</si>
  <si>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</si>
  <si>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</si>
  <si>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</si>
  <si>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</si>
  <si>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</si>
  <si>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</si>
  <si>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</si>
  <si>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</si>
  <si>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</si>
  <si>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</si>
  <si>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</si>
  <si>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</si>
  <si>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</si>
  <si>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</si>
  <si>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</si>
  <si>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</si>
  <si>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</si>
  <si>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</si>
  <si>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</si>
  <si>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</si>
  <si>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</si>
  <si>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</si>
  <si>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</si>
  <si>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</si>
  <si>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</si>
  <si>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</si>
  <si>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</si>
  <si>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</si>
  <si>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</si>
  <si>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</si>
  <si>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</si>
  <si>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</si>
  <si>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</si>
  <si>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</si>
  <si>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</si>
  <si>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</si>
  <si>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</si>
  <si>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</si>
  <si>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</si>
  <si>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</si>
  <si>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</si>
  <si>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</si>
  <si>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</si>
  <si>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</si>
  <si>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</si>
  <si>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</si>
  <si>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</si>
  <si>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</si>
  <si>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</si>
  <si>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</si>
  <si>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</si>
  <si>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</si>
  <si>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</si>
  <si>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</si>
  <si>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</si>
  <si>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</si>
  <si>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</si>
  <si>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</si>
  <si>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</si>
  <si>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</si>
  <si>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</si>
  <si>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</si>
  <si>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</si>
  <si>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</si>
  <si>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</si>
  <si>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</si>
  <si>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</si>
  <si>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</si>
  <si>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</si>
  <si>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</si>
  <si>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</si>
  <si>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</si>
  <si>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</si>
  <si>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</si>
  <si>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</si>
  <si>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</si>
  <si>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</si>
  <si>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</si>
  <si>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</si>
  <si>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</si>
  <si>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</si>
  <si>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</si>
  <si>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</si>
  <si>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</si>
  <si>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</si>
  <si>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</si>
  <si>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</si>
  <si>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</si>
  <si>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</si>
  <si>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</si>
  <si>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</si>
  <si>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</si>
  <si>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</si>
  <si>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</si>
  <si>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</si>
  <si>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</si>
  <si>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</si>
  <si>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</si>
  <si>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</si>
  <si>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</si>
  <si>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</si>
  <si>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</si>
  <si>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</si>
  <si>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</si>
  <si>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</si>
  <si>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</si>
  <si>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</si>
  <si>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</si>
  <si>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</si>
  <si>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</si>
  <si>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</si>
  <si>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</si>
  <si>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</si>
  <si>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</si>
  <si>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</si>
  <si>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</si>
  <si>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</si>
  <si>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</si>
  <si>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</si>
  <si>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</si>
  <si>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</si>
  <si>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</si>
  <si>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</si>
  <si>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</si>
  <si>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</si>
  <si>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</si>
  <si>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</si>
  <si>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</si>
  <si>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</si>
  <si>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</si>
  <si>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</si>
  <si>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</si>
  <si>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</si>
  <si>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</si>
  <si>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</si>
  <si>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</si>
  <si>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</si>
  <si>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</si>
  <si>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</si>
  <si>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</si>
  <si>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</si>
  <si>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</si>
  <si>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</si>
  <si>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</si>
  <si>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</si>
  <si>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</si>
  <si>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</si>
  <si>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</si>
  <si>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</si>
  <si>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</si>
  <si>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</si>
  <si>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</si>
  <si>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</si>
  <si>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</si>
  <si>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</si>
  <si>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</si>
  <si>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</si>
  <si>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</si>
  <si>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</si>
  <si>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</si>
  <si>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</si>
  <si>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</si>
  <si>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</si>
  <si>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</si>
  <si>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</si>
  <si>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</si>
  <si>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</si>
  <si>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</si>
  <si>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</si>
  <si>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</si>
  <si>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</si>
  <si>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</si>
  <si>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</si>
  <si>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</si>
  <si>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</si>
  <si>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</si>
  <si>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</si>
  <si>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</si>
  <si>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</si>
  <si>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</si>
  <si>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</si>
  <si>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</si>
  <si>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</si>
  <si>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</si>
  <si>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</si>
  <si>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</si>
  <si>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</si>
  <si>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</si>
  <si>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</si>
  <si>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</si>
  <si>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</si>
  <si>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</si>
  <si>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</si>
  <si>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</si>
  <si>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</si>
  <si>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</si>
  <si>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</si>
  <si>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</si>
  <si>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</si>
  <si>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</si>
  <si>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</si>
  <si>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</si>
  <si>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</si>
  <si>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</si>
  <si>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</si>
  <si>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</si>
  <si>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</si>
  <si>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</si>
  <si>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</si>
  <si>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</si>
  <si>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</si>
  <si>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</si>
  <si>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</si>
  <si>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</si>
  <si>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</si>
  <si>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</si>
  <si>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</si>
  <si>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</si>
  <si>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</si>
  <si>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</si>
  <si>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</si>
  <si>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</si>
  <si>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</si>
  <si>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</si>
  <si>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</si>
  <si>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</si>
  <si>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</si>
  <si>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</si>
  <si>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</si>
  <si>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</si>
  <si>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</si>
  <si>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</si>
  <si>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</si>
  <si>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</si>
  <si>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</si>
  <si>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</si>
  <si>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</si>
  <si>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</si>
  <si>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</si>
  <si>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</si>
  <si>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</si>
  <si>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</si>
  <si>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</si>
  <si>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</si>
  <si>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</si>
  <si>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</si>
  <si>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</si>
  <si>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</si>
  <si>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</si>
  <si>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</si>
  <si>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</si>
  <si>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</si>
  <si>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</si>
  <si>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</si>
  <si>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</si>
  <si>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</si>
  <si>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</si>
  <si>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</si>
  <si>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</si>
  <si>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</si>
  <si>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</si>
  <si>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</si>
  <si>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</si>
  <si>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</si>
  <si>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</si>
  <si>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</si>
  <si>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</si>
  <si>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</si>
  <si>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</si>
  <si>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</si>
  <si>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</si>
  <si>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</si>
  <si>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</si>
  <si>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</si>
  <si>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</si>
  <si>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</si>
  <si>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</si>
  <si>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</si>
  <si>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</si>
  <si>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</si>
  <si>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</si>
  <si>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</si>
  <si>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</si>
  <si>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</si>
  <si>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</si>
  <si>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</si>
  <si>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</si>
  <si>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</si>
  <si>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</si>
  <si>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</si>
  <si>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</si>
  <si>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</si>
  <si>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</si>
  <si>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</si>
  <si>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</si>
  <si>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</si>
  <si>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</si>
  <si>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</si>
  <si>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</si>
  <si>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</si>
  <si>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</si>
  <si>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</si>
  <si>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</si>
  <si>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</si>
  <si>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</si>
  <si>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</si>
  <si>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</si>
  <si>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</si>
  <si>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</si>
  <si>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</si>
  <si>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</si>
  <si>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</si>
  <si>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</si>
  <si>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</si>
  <si>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</si>
  <si>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</si>
  <si>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</si>
  <si>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</si>
  <si>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</si>
  <si>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</si>
  <si>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</si>
  <si>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</si>
  <si>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</si>
  <si>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</si>
  <si>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</si>
  <si>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</si>
  <si>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</si>
  <si>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</si>
  <si>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</si>
  <si>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</si>
  <si>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</si>
  <si>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</si>
  <si>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</si>
  <si>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</si>
  <si>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</si>
  <si>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</si>
  <si>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</si>
  <si>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</si>
  <si>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</si>
  <si>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</si>
  <si>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</si>
  <si>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</si>
  <si>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</si>
  <si>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</si>
  <si>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</si>
  <si>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</si>
  <si>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</si>
  <si>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</si>
  <si>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</si>
  <si>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</si>
  <si>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</si>
  <si>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</si>
  <si>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</si>
  <si>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F20  - Esquizofrenia</t>
  </si>
  <si>
    <t>Magdalena Del Mar</t>
  </si>
  <si>
    <t>Año 2024</t>
  </si>
  <si>
    <t xml:space="preserve"> Pabellon 18</t>
  </si>
  <si>
    <t>F41 - Otros Trastornos De Ansiedad</t>
  </si>
  <si>
    <t>F60 - Trastornos Especificos De La Personalidad</t>
  </si>
  <si>
    <t>Otros Distritos</t>
  </si>
  <si>
    <t>San Juan De Lurigancho</t>
  </si>
  <si>
    <t>SEGURO INTEGRAL DE SALUD</t>
  </si>
  <si>
    <t>Callao</t>
  </si>
  <si>
    <t xml:space="preserve"> Pabellon 20</t>
  </si>
  <si>
    <t>F60  - Trastornos específicos de la personalidad</t>
  </si>
  <si>
    <t>Año 2025</t>
  </si>
  <si>
    <t>de 0 a 24 horas</t>
  </si>
  <si>
    <t>de 25 a 72 horas</t>
  </si>
  <si>
    <t xml:space="preserve">Frecuencia Acumulada de Ingresos a Emergencia
Años 2024 &amp; 2025
Gráfica Nº 19
</t>
  </si>
  <si>
    <t xml:space="preserve">Frecuencia Acumulada Servicio de Hospitalización
Años 2024 &amp; 2025
Gráfico Nº 24
</t>
  </si>
  <si>
    <t>F19 Trastornos mentales y del comportamiento debidos al consumo de múltiples drogas o de otras sustancias psicotropas.</t>
  </si>
  <si>
    <t>Villa El Salvador</t>
  </si>
  <si>
    <t>F90  - Trastornos hipercinéticos</t>
  </si>
  <si>
    <t>F32 - Episodio Depresivo</t>
  </si>
  <si>
    <t>Pabellón 01</t>
  </si>
  <si>
    <t>Pueblo Libre</t>
  </si>
  <si>
    <t>F25 Trastornos esquizoafectivos.</t>
  </si>
  <si>
    <t>F19  - Trastornos mentales y del comportamiento debidos al uso de múltiples drogas y al uso de otras sustancias psicoactivas</t>
  </si>
  <si>
    <t>F98  - Otros trastornos emocionales y del comportamiento que aparecen habitualmente en la niñez y en la adolescencia</t>
  </si>
  <si>
    <t>Villa Maria Del Triunfo</t>
  </si>
  <si>
    <t>F19 - Trastornos Mentales Y Del Comportamiento Debidos Al Uso De Multiples D</t>
  </si>
  <si>
    <t>Secundaria Completa</t>
  </si>
  <si>
    <t>Secundaria Incompleta</t>
  </si>
  <si>
    <t>Universitaria Completa</t>
  </si>
  <si>
    <t>Sup.Tec.Completa</t>
  </si>
  <si>
    <t xml:space="preserve">Primeras Causas de Morbilidad
  Psiquiatría Adicciones - Pacientes Nuevos
Octubre 2025
Gráfico Nº 1
</t>
  </si>
  <si>
    <t>F32  - Episodio depresivo</t>
  </si>
  <si>
    <t>F91  - Trastornos de la conducta</t>
  </si>
  <si>
    <t xml:space="preserve">Primeras Causas de Morbilidad
 Psiquiatría Niños Y Adolescentes - Pacientes Nuevos
Octubre 2025
Gráfico Nº 2
</t>
  </si>
  <si>
    <t xml:space="preserve">Primeras Causas de Morbilidad
 Psiquiatría Adultos - Pacientes Nuevos 
Octubre 2025
Gráfico Nº 3
</t>
  </si>
  <si>
    <t>F33  - Trastorno depresivo recurrente</t>
  </si>
  <si>
    <t xml:space="preserve">5 Primeras Causas de Morbilidad de Todas las  Psiquiatría (Adultos + Niños + Adicciones) - Pacientes Nuevos
Octubre 2025
Gráfico Nº 4
</t>
  </si>
  <si>
    <t xml:space="preserve">
Psiquiatría Adicciones - Condición Por Sexo
Octubre 2025 
Gráfico Nº 5</t>
  </si>
  <si>
    <t>Psiquiatría
Niños y Adolescentes Por Condición Y Sexo
Psiquiatria  Octubre 2025
Gráfico Nº 6</t>
  </si>
  <si>
    <t xml:space="preserve">Psiquiatría "Adultos" por Condición Y Sexo
Adultos Octubre 2025
Gráfico Nº 7
</t>
  </si>
  <si>
    <t xml:space="preserve">Todas las atenciones de
Psiquiatría (Adultos + Niños + Adicciones)
Octubre 2025
Gráfica Nº 8
</t>
  </si>
  <si>
    <t>Santiago De Surco</t>
  </si>
  <si>
    <t xml:space="preserve">Primeros Lugares de Procedencia
 en Adicciones
Octubre 2025
Gráfico Nº 9
</t>
  </si>
  <si>
    <t xml:space="preserve">Primeros Lugares de Procedencia de  Niños Y Adolescentes
Octubre 2025
Gráfico Nº 10
</t>
  </si>
  <si>
    <t xml:space="preserve">Primeros Lugares de Procedencia de 
 Psiquiatría Adultos                              Octubre 2025
Gráfico Nº 11
</t>
  </si>
  <si>
    <t xml:space="preserve">Primeros Lugares de Procedencia de 
Psiquiatría 
Adultos + Niños + Adicciones            Octubre 2025
Gráfico Nº 12
</t>
  </si>
  <si>
    <t>Frecuencia Acumulada  Psiquiatría
Año 2024 &amp; 2025
Octubre 2025
Gráfica Nº 13</t>
  </si>
  <si>
    <t xml:space="preserve">Primeras Causas de Morbilidad de Ingresos a Emergencia
Octubre 2025
Gráfico Nº 14
</t>
  </si>
  <si>
    <t>Surquillo</t>
  </si>
  <si>
    <t xml:space="preserve">Primeros Lugares de Procedencia en Emergencia
Octubre 2025
Gráfico Nº 15
</t>
  </si>
  <si>
    <t>MADRE SOLTERA</t>
  </si>
  <si>
    <t xml:space="preserve">Ingreso por Emergencia por Estado Civil y por Sexo
Octubre 2025
Gráfico Nº 16
</t>
  </si>
  <si>
    <t>Ingresos a Emergencia según Sexo
Octubre 2025
Gráfico Nº 17</t>
  </si>
  <si>
    <t xml:space="preserve">Tiempo de Permanencia en Emergencia - por Sexo
Octubre 2025
Gráfica Nº 18
</t>
  </si>
  <si>
    <t>F25 - Trastornos Esquizoafectivos</t>
  </si>
  <si>
    <t>F23 - Trastornos Psicoticos Agudos Y Transitorios</t>
  </si>
  <si>
    <t xml:space="preserve">Distribución de Morbilidad por 
Ingresos a Pabellones
Octubre 2025
Gráfico Nº 20
</t>
  </si>
  <si>
    <t>Analfabeto</t>
  </si>
  <si>
    <t>Primaria Incompleta</t>
  </si>
  <si>
    <t xml:space="preserve">Grado de Educación en Hospitalización a Pabellones
Octubre 2025 Grafico Nº 21
</t>
  </si>
  <si>
    <t>San Isidro</t>
  </si>
  <si>
    <t xml:space="preserve">Primeros Lugares de Procedencia en Hospitalización
Octubre 2025
Gráfica Nº 22
</t>
  </si>
  <si>
    <t>Hospitalización por Categoría Socio Económico
Octubre 2025
Gráfico Nº 23</t>
  </si>
  <si>
    <t>La Victoria</t>
  </si>
  <si>
    <t xml:space="preserve">Primeros Lugares de Procedencia en Egresos Hospitalarios
Octubre 2025
Gráfico Nº 25
</t>
  </si>
  <si>
    <t>F60 Trastornos especificos de la personalidad</t>
  </si>
  <si>
    <t xml:space="preserve">Primeras Causas de Morbilidad en Egresos Hospitalarios
Octubre 2025
 Gráfico Nº 26
</t>
  </si>
  <si>
    <t xml:space="preserve">Egresos Hospitalarios por Pabellones y por Sexo
Octubre 2025
Gráfico Nº 27
</t>
  </si>
  <si>
    <t xml:space="preserve">Numero de Egresos por Estancia y por Pabellones
Octubre 2025
Gráfico Nº 29
</t>
  </si>
  <si>
    <t xml:space="preserve">Frecuencia Acumulada de Egresos Hopitalarios
Años 2024 &amp; 2025
Octubre 2025
Gráfico Nº 30
</t>
  </si>
  <si>
    <t xml:space="preserve">Distribución de Egresos por Sexo   Octubre 2025
Gráfico Nº 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</si>
</sst>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77">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3" fillId="39"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Octubre 2025</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2025'!$B$64</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2025'!$A$65:$A$69</c:f>
              <c:strCache>
                <c:ptCount val="5"/>
                <c:pt idx="0">
                  <c:v>F41  - Otros trastornos de ansiedad</c:v>
                </c:pt>
                <c:pt idx="1">
                  <c:v>F20  - Esquizofrenia</c:v>
                </c:pt>
                <c:pt idx="2">
                  <c:v>F32  - Episodio depresivo</c:v>
                </c:pt>
                <c:pt idx="3">
                  <c:v>F60  - Trastornos específicos de la personalidad</c:v>
                </c:pt>
                <c:pt idx="4">
                  <c:v>F33  - Trastorno depresivo recurrente</c:v>
                </c:pt>
              </c:strCache>
            </c:strRef>
          </c:cat>
          <c:val>
            <c:numRef>
              <c:f>'Sala Situacional 2025'!$B$65:$B$69</c:f>
              <c:numCache>
                <c:formatCode>General</c:formatCode>
                <c:ptCount val="5"/>
                <c:pt idx="0">
                  <c:v>15</c:v>
                </c:pt>
                <c:pt idx="1">
                  <c:v>10</c:v>
                </c:pt>
                <c:pt idx="2">
                  <c:v>8</c:v>
                </c:pt>
                <c:pt idx="3">
                  <c:v>4</c:v>
                </c:pt>
                <c:pt idx="4">
                  <c:v>4</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Octubre 2025</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2025'!$B$310</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2025'!$A$311:$A$315</c:f>
              <c:strCache>
                <c:ptCount val="5"/>
                <c:pt idx="0">
                  <c:v>San Miguel</c:v>
                </c:pt>
                <c:pt idx="1">
                  <c:v>San Juan De Lurigancho</c:v>
                </c:pt>
                <c:pt idx="2">
                  <c:v>San Juan De Miraflores</c:v>
                </c:pt>
                <c:pt idx="3">
                  <c:v>Magdalena Del Mar</c:v>
                </c:pt>
                <c:pt idx="4">
                  <c:v>Villa El Salvador</c:v>
                </c:pt>
              </c:strCache>
            </c:strRef>
          </c:cat>
          <c:val>
            <c:numRef>
              <c:f>'Sala Situacional 2025'!$B$311:$B$315</c:f>
              <c:numCache>
                <c:formatCode>General</c:formatCode>
                <c:ptCount val="5"/>
                <c:pt idx="0">
                  <c:v>100</c:v>
                </c:pt>
                <c:pt idx="1">
                  <c:v>77</c:v>
                </c:pt>
                <c:pt idx="2">
                  <c:v>76</c:v>
                </c:pt>
                <c:pt idx="3">
                  <c:v>69</c:v>
                </c:pt>
                <c:pt idx="4">
                  <c:v>54</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Octubre 2025</a:t>
            </a:r>
          </a:p>
          <a:p>
            <a:pPr>
              <a:defRPr sz="1000" b="1"/>
            </a:pPr>
            <a:r>
              <a:rPr lang="es-PE" sz="1000" b="1"/>
              <a:t>Gráfico Nº 11</a:t>
            </a:r>
          </a:p>
        </c:rich>
      </c:tx>
      <c:layout>
        <c:manualLayout>
          <c:xMode val="edge"/>
          <c:yMode val="edge"/>
          <c:x val="0.36365642247212315"/>
          <c:y val="3.5395578422608938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2025'!$A$345:$A$349</c:f>
              <c:strCache>
                <c:ptCount val="5"/>
                <c:pt idx="0">
                  <c:v>Chorrillos</c:v>
                </c:pt>
                <c:pt idx="1">
                  <c:v>San Juan De Miraflores</c:v>
                </c:pt>
                <c:pt idx="2">
                  <c:v>San Miguel</c:v>
                </c:pt>
                <c:pt idx="3">
                  <c:v>Callao</c:v>
                </c:pt>
                <c:pt idx="4">
                  <c:v>San Juan De Lurigancho</c:v>
                </c:pt>
              </c:strCache>
            </c:strRef>
          </c:cat>
          <c:val>
            <c:numRef>
              <c:f>'Sala Situacional 2025'!$B$345:$B$349</c:f>
              <c:numCache>
                <c:formatCode>General</c:formatCode>
                <c:ptCount val="5"/>
                <c:pt idx="0">
                  <c:v>309</c:v>
                </c:pt>
                <c:pt idx="1">
                  <c:v>252</c:v>
                </c:pt>
                <c:pt idx="2">
                  <c:v>246</c:v>
                </c:pt>
                <c:pt idx="3">
                  <c:v>227</c:v>
                </c:pt>
                <c:pt idx="4">
                  <c:v>221</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Octubre 2025</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2025'!$A$377:$A$381</c:f>
              <c:strCache>
                <c:ptCount val="5"/>
                <c:pt idx="0">
                  <c:v>San Miguel</c:v>
                </c:pt>
                <c:pt idx="1">
                  <c:v>Chorrillos</c:v>
                </c:pt>
                <c:pt idx="2">
                  <c:v>San Juan De Miraflores</c:v>
                </c:pt>
                <c:pt idx="3">
                  <c:v>San Juan De Lurigancho</c:v>
                </c:pt>
                <c:pt idx="4">
                  <c:v>Villa El Salvador</c:v>
                </c:pt>
              </c:strCache>
            </c:strRef>
          </c:cat>
          <c:val>
            <c:numRef>
              <c:f>'Sala Situacional 2025'!$B$377:$B$381</c:f>
              <c:numCache>
                <c:formatCode>General</c:formatCode>
                <c:ptCount val="5"/>
                <c:pt idx="0">
                  <c:v>356</c:v>
                </c:pt>
                <c:pt idx="1">
                  <c:v>350</c:v>
                </c:pt>
                <c:pt idx="2">
                  <c:v>334</c:v>
                </c:pt>
                <c:pt idx="3">
                  <c:v>303</c:v>
                </c:pt>
                <c:pt idx="4">
                  <c:v>265</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p>
          <a:p>
            <a:pPr>
              <a:defRPr sz="1000" b="1"/>
            </a:pPr>
            <a:r>
              <a:rPr lang="es-PE" sz="1000" b="1"/>
              <a:t>Octubre 2025</a:t>
            </a:r>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2025'!$B$439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2025'!$A$440:$A$444</c:f>
              <c:strCache>
                <c:ptCount val="5"/>
                <c:pt idx="0">
                  <c:v>F41 - Otros Trastornos De Ansiedad</c:v>
                </c:pt>
                <c:pt idx="1">
                  <c:v>F20 - Esquizofrenia</c:v>
                </c:pt>
                <c:pt idx="2">
                  <c:v>F60 - Trastornos Especificos De La Personalidad</c:v>
                </c:pt>
                <c:pt idx="3">
                  <c:v>F31 - Trastorno Afectivo Bipolar</c:v>
                </c:pt>
                <c:pt idx="4">
                  <c:v>F32 - Episodio Depresivo</c:v>
                </c:pt>
              </c:strCache>
            </c:strRef>
          </c:cat>
          <c:val>
            <c:numRef>
              <c:f>'Sala Situacional 2025'!$B$440:$B$444</c:f>
              <c:numCache>
                <c:formatCode>General</c:formatCode>
                <c:ptCount val="5"/>
                <c:pt idx="0">
                  <c:v>102</c:v>
                </c:pt>
                <c:pt idx="1">
                  <c:v>95</c:v>
                </c:pt>
                <c:pt idx="2">
                  <c:v>79</c:v>
                </c:pt>
                <c:pt idx="3">
                  <c:v>42</c:v>
                </c:pt>
                <c:pt idx="4">
                  <c:v>33</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Octubre 2025</a:t>
            </a:r>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2025'!$B$474</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2025'!$A$475:$A$479</c:f>
              <c:strCache>
                <c:ptCount val="5"/>
                <c:pt idx="0">
                  <c:v>Chorrillos</c:v>
                </c:pt>
                <c:pt idx="1">
                  <c:v>Magdalena Del Mar</c:v>
                </c:pt>
                <c:pt idx="2">
                  <c:v>Pueblo Libre</c:v>
                </c:pt>
                <c:pt idx="3">
                  <c:v>San Miguel</c:v>
                </c:pt>
                <c:pt idx="4">
                  <c:v>Surquillo</c:v>
                </c:pt>
              </c:strCache>
            </c:strRef>
          </c:cat>
          <c:val>
            <c:numRef>
              <c:f>'Sala Situacional 2025'!$B$475:$B$479</c:f>
              <c:numCache>
                <c:formatCode>General</c:formatCode>
                <c:ptCount val="5"/>
                <c:pt idx="0">
                  <c:v>44</c:v>
                </c:pt>
                <c:pt idx="1">
                  <c:v>41</c:v>
                </c:pt>
                <c:pt idx="2">
                  <c:v>36</c:v>
                </c:pt>
                <c:pt idx="3">
                  <c:v>34</c:v>
                </c:pt>
                <c:pt idx="4">
                  <c:v>32</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Octubre 2025</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2025'!$A$512:$A$517</c:f>
              <c:strCache>
                <c:ptCount val="6"/>
                <c:pt idx="0">
                  <c:v>CASADO(a)</c:v>
                </c:pt>
                <c:pt idx="1">
                  <c:v>CONVIVIENTE</c:v>
                </c:pt>
                <c:pt idx="2">
                  <c:v>DIVORCIADO(a)</c:v>
                </c:pt>
                <c:pt idx="3">
                  <c:v>SOLTERO(a)</c:v>
                </c:pt>
                <c:pt idx="4">
                  <c:v>VIUDO(a)</c:v>
                </c:pt>
                <c:pt idx="5">
                  <c:v>MADRE SOLTERA</c:v>
                </c:pt>
              </c:strCache>
            </c:strRef>
          </c:cat>
          <c:val>
            <c:numRef>
              <c:f>'Sala Situacional 2025'!$B$512:$B$517</c:f>
              <c:numCache>
                <c:formatCode>General</c:formatCode>
                <c:ptCount val="6"/>
                <c:pt idx="0">
                  <c:v>31</c:v>
                </c:pt>
                <c:pt idx="1">
                  <c:v>27</c:v>
                </c:pt>
                <c:pt idx="2">
                  <c:v>12</c:v>
                </c:pt>
                <c:pt idx="3">
                  <c:v>283</c:v>
                </c:pt>
                <c:pt idx="4">
                  <c:v>4</c:v>
                </c:pt>
                <c:pt idx="5">
                  <c:v>3</c:v>
                </c:pt>
              </c:numCache>
            </c:numRef>
          </c:val>
          <c:extLst>
            <c:ext xmlns:c16="http://schemas.microsoft.com/office/drawing/2014/chart" uri="{C3380CC4-5D6E-409C-BE32-E72D297353CC}">
              <c16:uniqueId val="{00000006-5966-4996-8BA0-966AA70ECB69}"/>
            </c:ext>
          </c:extLst>
        </c:ser>
        <c:ser>
          <c:idx val="1"/>
          <c:order val="1"/>
          <c:tx>
            <c:strRef>
              <c:f>'Sala Situacional 2025'!$C$511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2025'!$A$512:$A$517</c:f>
              <c:strCache>
                <c:ptCount val="6"/>
                <c:pt idx="0">
                  <c:v>CASADO(a)</c:v>
                </c:pt>
                <c:pt idx="1">
                  <c:v>CONVIVIENTE</c:v>
                </c:pt>
                <c:pt idx="2">
                  <c:v>DIVORCIADO(a)</c:v>
                </c:pt>
                <c:pt idx="3">
                  <c:v>SOLTERO(a)</c:v>
                </c:pt>
                <c:pt idx="4">
                  <c:v>VIUDO(a)</c:v>
                </c:pt>
                <c:pt idx="5">
                  <c:v>MADRE SOLTERA</c:v>
                </c:pt>
              </c:strCache>
            </c:strRef>
          </c:cat>
          <c:val>
            <c:numRef>
              <c:f>'Sala Situacional 2025'!$C$512:$C$517</c:f>
              <c:numCache>
                <c:formatCode>General</c:formatCode>
                <c:ptCount val="6"/>
                <c:pt idx="0">
                  <c:v>10</c:v>
                </c:pt>
                <c:pt idx="1">
                  <c:v>5</c:v>
                </c:pt>
                <c:pt idx="2">
                  <c:v>2</c:v>
                </c:pt>
                <c:pt idx="3">
                  <c:v>161</c:v>
                </c:pt>
                <c:pt idx="4">
                  <c:v>1</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Octubre 2025</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2025'!$B$546</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2025'!$A$547:$A$548</c:f>
              <c:strCache>
                <c:ptCount val="2"/>
                <c:pt idx="0">
                  <c:v>Femenino</c:v>
                </c:pt>
                <c:pt idx="1">
                  <c:v>Masculino</c:v>
                </c:pt>
              </c:strCache>
            </c:strRef>
          </c:cat>
          <c:val>
            <c:numRef>
              <c:f>'Sala Situacional 2025'!$B$547:$B$548</c:f>
              <c:numCache>
                <c:formatCode>General</c:formatCode>
                <c:ptCount val="2"/>
                <c:pt idx="0">
                  <c:v>360</c:v>
                </c:pt>
                <c:pt idx="1">
                  <c:v>179</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Octubre 2025</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2025'!$B$581</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2025'!$A$582:$A$583</c:f>
              <c:strCache>
                <c:ptCount val="2"/>
                <c:pt idx="0">
                  <c:v>de 0 a 24 horas</c:v>
                </c:pt>
                <c:pt idx="1">
                  <c:v>de 25 a 72 horas</c:v>
                </c:pt>
              </c:strCache>
            </c:strRef>
          </c:cat>
          <c:val>
            <c:numRef>
              <c:f>'Sala Situacional 2025'!$B$582:$B$583</c:f>
              <c:numCache>
                <c:formatCode>General</c:formatCode>
                <c:ptCount val="2"/>
                <c:pt idx="0">
                  <c:v>314</c:v>
                </c:pt>
                <c:pt idx="1">
                  <c:v>46</c:v>
                </c:pt>
              </c:numCache>
            </c:numRef>
          </c:val>
          <c:extLst>
            <c:ext xmlns:c16="http://schemas.microsoft.com/office/drawing/2014/chart" uri="{C3380CC4-5D6E-409C-BE32-E72D297353CC}">
              <c16:uniqueId val="{00000006-7D74-4144-A1CB-841BD805230A}"/>
            </c:ext>
          </c:extLst>
        </c:ser>
        <c:ser>
          <c:idx val="1"/>
          <c:order val="1"/>
          <c:tx>
            <c:strRef>
              <c:f>'Sala Situacional 2025'!$C$581</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2025'!$A$582:$A$583</c:f>
              <c:strCache>
                <c:ptCount val="2"/>
                <c:pt idx="0">
                  <c:v>de 0 a 24 horas</c:v>
                </c:pt>
                <c:pt idx="1">
                  <c:v>de 25 a 72 horas</c:v>
                </c:pt>
              </c:strCache>
            </c:strRef>
          </c:cat>
          <c:val>
            <c:numRef>
              <c:f>'Sala Situacional 2025'!$C$582:$C$583</c:f>
              <c:numCache>
                <c:formatCode>General</c:formatCode>
                <c:ptCount val="2"/>
                <c:pt idx="0">
                  <c:v>157</c:v>
                </c:pt>
                <c:pt idx="1">
                  <c:v>22</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Octubre 2025</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2025'!$B$649</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2025'!$A$650:$A$654</c:f>
              <c:strCache>
                <c:ptCount val="5"/>
                <c:pt idx="0">
                  <c:v>F20 - Esquizofrenia</c:v>
                </c:pt>
                <c:pt idx="1">
                  <c:v>F31 - Trastorno Afectivo Bipolar</c:v>
                </c:pt>
                <c:pt idx="2">
                  <c:v>F25 - Trastornos Esquizoafectivos</c:v>
                </c:pt>
                <c:pt idx="3">
                  <c:v>F23 - Trastornos Psicoticos Agudos Y Transitorios</c:v>
                </c:pt>
                <c:pt idx="4">
                  <c:v>F19 - Trastornos Mentales Y Del Comportamiento Debidos Al Uso De Multiples D</c:v>
                </c:pt>
              </c:strCache>
            </c:strRef>
          </c:cat>
          <c:val>
            <c:numRef>
              <c:f>'Sala Situacional 2025'!$B$650:$B$654</c:f>
              <c:numCache>
                <c:formatCode>General</c:formatCode>
                <c:ptCount val="5"/>
                <c:pt idx="0">
                  <c:v>2</c:v>
                </c:pt>
                <c:pt idx="1">
                  <c:v>0</c:v>
                </c:pt>
                <c:pt idx="2">
                  <c:v>1</c:v>
                </c:pt>
                <c:pt idx="3">
                  <c:v>0</c:v>
                </c:pt>
                <c:pt idx="4">
                  <c:v>0</c:v>
                </c:pt>
              </c:numCache>
            </c:numRef>
          </c:val>
          <c:extLst>
            <c:ext xmlns:c16="http://schemas.microsoft.com/office/drawing/2014/chart" uri="{C3380CC4-5D6E-409C-BE32-E72D297353CC}">
              <c16:uniqueId val="{00000006-385A-41AD-899C-8BEB503F3B5C}"/>
            </c:ext>
          </c:extLst>
        </c:ser>
        <c:ser>
          <c:idx val="2"/>
          <c:order val="1"/>
          <c:tx>
            <c:strRef>
              <c:f>'Sala Situacional 2025'!$C$649</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2025'!$A$650:$A$654</c:f>
              <c:strCache>
                <c:ptCount val="5"/>
                <c:pt idx="0">
                  <c:v>F20 - Esquizofrenia</c:v>
                </c:pt>
                <c:pt idx="1">
                  <c:v>F31 - Trastorno Afectivo Bipolar</c:v>
                </c:pt>
                <c:pt idx="2">
                  <c:v>F25 - Trastornos Esquizoafectivos</c:v>
                </c:pt>
                <c:pt idx="3">
                  <c:v>F23 - Trastornos Psicoticos Agudos Y Transitorios</c:v>
                </c:pt>
                <c:pt idx="4">
                  <c:v>F19 - Trastornos Mentales Y Del Comportamiento Debidos Al Uso De Multiples D</c:v>
                </c:pt>
              </c:strCache>
            </c:strRef>
          </c:cat>
          <c:val>
            <c:numRef>
              <c:f>'Sala Situacional 2025'!$C$650:$C$654</c:f>
              <c:numCache>
                <c:formatCode>General</c:formatCode>
                <c:ptCount val="5"/>
                <c:pt idx="0">
                  <c:v>6</c:v>
                </c:pt>
                <c:pt idx="1">
                  <c:v>7</c:v>
                </c:pt>
                <c:pt idx="2">
                  <c:v>3</c:v>
                </c:pt>
                <c:pt idx="3">
                  <c:v>2</c:v>
                </c:pt>
                <c:pt idx="4">
                  <c:v>0</c:v>
                </c:pt>
              </c:numCache>
            </c:numRef>
          </c:val>
          <c:extLst>
            <c:ext xmlns:c16="http://schemas.microsoft.com/office/drawing/2014/chart" uri="{C3380CC4-5D6E-409C-BE32-E72D297353CC}">
              <c16:uniqueId val="{0000000C-385A-41AD-899C-8BEB503F3B5C}"/>
            </c:ext>
          </c:extLst>
        </c:ser>
        <c:ser>
          <c:idx val="4"/>
          <c:order val="2"/>
          <c:tx>
            <c:strRef>
              <c:f>'Sala Situacional 2025'!$D$649</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2025'!$A$650:$A$654</c:f>
              <c:strCache>
                <c:ptCount val="5"/>
                <c:pt idx="0">
                  <c:v>F20 - Esquizofrenia</c:v>
                </c:pt>
                <c:pt idx="1">
                  <c:v>F31 - Trastorno Afectivo Bipolar</c:v>
                </c:pt>
                <c:pt idx="2">
                  <c:v>F25 - Trastornos Esquizoafectivos</c:v>
                </c:pt>
                <c:pt idx="3">
                  <c:v>F23 - Trastornos Psicoticos Agudos Y Transitorios</c:v>
                </c:pt>
                <c:pt idx="4">
                  <c:v>F19 - Trastornos Mentales Y Del Comportamiento Debidos Al Uso De Multiples D</c:v>
                </c:pt>
              </c:strCache>
            </c:strRef>
          </c:cat>
          <c:val>
            <c:numRef>
              <c:f>'Sala Situacional 2025'!$D$650:$D$654</c:f>
              <c:numCache>
                <c:formatCode>General</c:formatCode>
                <c:ptCount val="5"/>
                <c:pt idx="4">
                  <c:v>1</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Octubre 2025</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4073352085"/>
          <c:y val="0.10203592814371258"/>
          <c:w val="0.81405467258820163"/>
          <c:h val="0.74901625320787002"/>
        </c:manualLayout>
      </c:layout>
      <c:barChart>
        <c:barDir val="bar"/>
        <c:grouping val="clustered"/>
        <c:varyColors val="0"/>
        <c:ser>
          <c:idx val="0"/>
          <c:order val="0"/>
          <c:tx>
            <c:strRef>
              <c:f>'Sala Situacional 2025'!$B$681</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2025'!$A$682:$A$687</c:f>
              <c:strCache>
                <c:ptCount val="6"/>
                <c:pt idx="0">
                  <c:v>Secundaria Completa</c:v>
                </c:pt>
                <c:pt idx="1">
                  <c:v>Secundaria Incompleta</c:v>
                </c:pt>
                <c:pt idx="2">
                  <c:v>Universitaria Completa</c:v>
                </c:pt>
                <c:pt idx="3">
                  <c:v>Analfabeto</c:v>
                </c:pt>
                <c:pt idx="4">
                  <c:v>Sup.Tec.Completa</c:v>
                </c:pt>
                <c:pt idx="5">
                  <c:v>Primaria Incompleta</c:v>
                </c:pt>
              </c:strCache>
            </c:strRef>
          </c:cat>
          <c:val>
            <c:numRef>
              <c:f>'Sala Situacional 2025'!$B$682:$B$687</c:f>
              <c:numCache>
                <c:formatCode>General</c:formatCode>
                <c:ptCount val="6"/>
                <c:pt idx="0">
                  <c:v>1</c:v>
                </c:pt>
                <c:pt idx="2">
                  <c:v>1</c:v>
                </c:pt>
                <c:pt idx="5">
                  <c:v>1</c:v>
                </c:pt>
              </c:numCache>
            </c:numRef>
          </c:val>
          <c:extLst>
            <c:ext xmlns:c16="http://schemas.microsoft.com/office/drawing/2014/chart" uri="{C3380CC4-5D6E-409C-BE32-E72D297353CC}">
              <c16:uniqueId val="{00000008-31FB-4177-B3D8-94A053EAE9AE}"/>
            </c:ext>
          </c:extLst>
        </c:ser>
        <c:ser>
          <c:idx val="1"/>
          <c:order val="1"/>
          <c:tx>
            <c:strRef>
              <c:f>'Sala Situacional 2025'!$C$681</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2025'!$A$682:$A$687</c:f>
              <c:strCache>
                <c:ptCount val="6"/>
                <c:pt idx="0">
                  <c:v>Secundaria Completa</c:v>
                </c:pt>
                <c:pt idx="1">
                  <c:v>Secundaria Incompleta</c:v>
                </c:pt>
                <c:pt idx="2">
                  <c:v>Universitaria Completa</c:v>
                </c:pt>
                <c:pt idx="3">
                  <c:v>Analfabeto</c:v>
                </c:pt>
                <c:pt idx="4">
                  <c:v>Sup.Tec.Completa</c:v>
                </c:pt>
                <c:pt idx="5">
                  <c:v>Primaria Incompleta</c:v>
                </c:pt>
              </c:strCache>
            </c:strRef>
          </c:cat>
          <c:val>
            <c:numRef>
              <c:f>'Sala Situacional 2025'!$C$682:$C$687</c:f>
              <c:numCache>
                <c:formatCode>General</c:formatCode>
                <c:ptCount val="6"/>
                <c:pt idx="0">
                  <c:v>9</c:v>
                </c:pt>
                <c:pt idx="1">
                  <c:v>3</c:v>
                </c:pt>
                <c:pt idx="2">
                  <c:v>2</c:v>
                </c:pt>
                <c:pt idx="3">
                  <c:v>2</c:v>
                </c:pt>
                <c:pt idx="4">
                  <c:v>2</c:v>
                </c:pt>
              </c:numCache>
            </c:numRef>
          </c:val>
          <c:extLst>
            <c:ext xmlns:c16="http://schemas.microsoft.com/office/drawing/2014/chart" uri="{C3380CC4-5D6E-409C-BE32-E72D297353CC}">
              <c16:uniqueId val="{00000010-31FB-4177-B3D8-94A053EAE9AE}"/>
            </c:ext>
          </c:extLst>
        </c:ser>
        <c:ser>
          <c:idx val="2"/>
          <c:order val="2"/>
          <c:tx>
            <c:strRef>
              <c:f>'Sala Situacional 2025'!$D$681</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2025'!$A$682:$A$687</c:f>
              <c:strCache>
                <c:ptCount val="6"/>
                <c:pt idx="0">
                  <c:v>Secundaria Completa</c:v>
                </c:pt>
                <c:pt idx="1">
                  <c:v>Secundaria Incompleta</c:v>
                </c:pt>
                <c:pt idx="2">
                  <c:v>Universitaria Completa</c:v>
                </c:pt>
                <c:pt idx="3">
                  <c:v>Analfabeto</c:v>
                </c:pt>
                <c:pt idx="4">
                  <c:v>Sup.Tec.Completa</c:v>
                </c:pt>
                <c:pt idx="5">
                  <c:v>Primaria Incompleta</c:v>
                </c:pt>
              </c:strCache>
            </c:strRef>
          </c:cat>
          <c:val>
            <c:numRef>
              <c:f>'Sala Situacional 2025'!$D$682:$D$687</c:f>
              <c:numCache>
                <c:formatCode>General</c:formatCode>
                <c:ptCount val="6"/>
                <c:pt idx="0">
                  <c:v>2</c:v>
                </c:pt>
                <c:pt idx="1">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Octubre 2025</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2025'!$A$5:$A$7</c:f>
              <c:strCache>
                <c:ptCount val="1"/>
                <c:pt idx="0">
                  <c:v>F19  - Trastornos mentales y del comportamiento debidos al uso de múltiples drogas y al uso de otras sustancias psicoactivas</c:v>
                </c:pt>
              </c:strCache>
            </c:strRef>
          </c:cat>
          <c:val>
            <c:numRef>
              <c:f>'Sala Situacional 2025'!$B$5:$B$7</c:f>
              <c:numCache>
                <c:formatCode>General</c:formatCode>
                <c:ptCount val="3"/>
                <c:pt idx="0">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Octubre 2025</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2025'!$B$716</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2025'!$A$717:$A$721</c:f>
              <c:strCache>
                <c:ptCount val="5"/>
                <c:pt idx="0">
                  <c:v>San Juan De Lurigancho</c:v>
                </c:pt>
                <c:pt idx="1">
                  <c:v>Chorrillos</c:v>
                </c:pt>
                <c:pt idx="2">
                  <c:v>Callao</c:v>
                </c:pt>
                <c:pt idx="3">
                  <c:v>Villa El Salvador</c:v>
                </c:pt>
                <c:pt idx="4">
                  <c:v>San Isidro</c:v>
                </c:pt>
              </c:strCache>
            </c:strRef>
          </c:cat>
          <c:val>
            <c:numRef>
              <c:f>'Sala Situacional 2025'!$B$717:$B$721</c:f>
              <c:numCache>
                <c:formatCode>General</c:formatCode>
                <c:ptCount val="5"/>
                <c:pt idx="0">
                  <c:v>0</c:v>
                </c:pt>
                <c:pt idx="1">
                  <c:v>0</c:v>
                </c:pt>
                <c:pt idx="3">
                  <c:v>0</c:v>
                </c:pt>
              </c:numCache>
            </c:numRef>
          </c:val>
          <c:extLst>
            <c:ext xmlns:c16="http://schemas.microsoft.com/office/drawing/2014/chart" uri="{C3380CC4-5D6E-409C-BE32-E72D297353CC}">
              <c16:uniqueId val="{00000005-D548-4A54-A464-7FB163C3E3A7}"/>
            </c:ext>
          </c:extLst>
        </c:ser>
        <c:ser>
          <c:idx val="2"/>
          <c:order val="1"/>
          <c:tx>
            <c:strRef>
              <c:f>'Sala Situacional 2025'!$C$716</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2025'!$A$717:$A$721</c:f>
              <c:strCache>
                <c:ptCount val="5"/>
                <c:pt idx="0">
                  <c:v>San Juan De Lurigancho</c:v>
                </c:pt>
                <c:pt idx="1">
                  <c:v>Chorrillos</c:v>
                </c:pt>
                <c:pt idx="2">
                  <c:v>Callao</c:v>
                </c:pt>
                <c:pt idx="3">
                  <c:v>Villa El Salvador</c:v>
                </c:pt>
                <c:pt idx="4">
                  <c:v>San Isidro</c:v>
                </c:pt>
              </c:strCache>
            </c:strRef>
          </c:cat>
          <c:val>
            <c:numRef>
              <c:f>'Sala Situacional 2025'!$C$717:$C$721</c:f>
              <c:numCache>
                <c:formatCode>General</c:formatCode>
                <c:ptCount val="5"/>
                <c:pt idx="0">
                  <c:v>3</c:v>
                </c:pt>
                <c:pt idx="1">
                  <c:v>3</c:v>
                </c:pt>
                <c:pt idx="2">
                  <c:v>2</c:v>
                </c:pt>
                <c:pt idx="3">
                  <c:v>2</c:v>
                </c:pt>
                <c:pt idx="4">
                  <c:v>2</c:v>
                </c:pt>
              </c:numCache>
            </c:numRef>
          </c:val>
          <c:extLst>
            <c:ext xmlns:c16="http://schemas.microsoft.com/office/drawing/2014/chart" uri="{C3380CC4-5D6E-409C-BE32-E72D297353CC}">
              <c16:uniqueId val="{0000000A-D548-4A54-A464-7FB163C3E3A7}"/>
            </c:ext>
          </c:extLst>
        </c:ser>
        <c:ser>
          <c:idx val="3"/>
          <c:order val="2"/>
          <c:tx>
            <c:strRef>
              <c:f>'Sala Situacional 2025'!$D$716</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2025'!$A$717:$A$721</c:f>
              <c:strCache>
                <c:ptCount val="5"/>
                <c:pt idx="0">
                  <c:v>San Juan De Lurigancho</c:v>
                </c:pt>
                <c:pt idx="1">
                  <c:v>Chorrillos</c:v>
                </c:pt>
                <c:pt idx="2">
                  <c:v>Callao</c:v>
                </c:pt>
                <c:pt idx="3">
                  <c:v>Villa El Salvador</c:v>
                </c:pt>
                <c:pt idx="4">
                  <c:v>San Isidro</c:v>
                </c:pt>
              </c:strCache>
            </c:strRef>
          </c:cat>
          <c:val>
            <c:numRef>
              <c:f>'Sala Situacional 2025'!$D$717:$D$721</c:f>
              <c:numCache>
                <c:formatCode>General</c:formatCode>
                <c:ptCount val="5"/>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Octubre 2025</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2025'!$A$752</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2025'!$B$751:$E$751</c:f>
              <c:strCache>
                <c:ptCount val="4"/>
                <c:pt idx="0">
                  <c:v>Pabellón 1</c:v>
                </c:pt>
                <c:pt idx="1">
                  <c:v>Pabellón 20</c:v>
                </c:pt>
                <c:pt idx="2">
                  <c:v>Pabellón 18</c:v>
                </c:pt>
                <c:pt idx="3">
                  <c:v>Total </c:v>
                </c:pt>
              </c:strCache>
            </c:strRef>
          </c:cat>
          <c:val>
            <c:numRef>
              <c:f>'Sala Situacional 2025'!$B$752:$E$752</c:f>
              <c:numCache>
                <c:formatCode>General</c:formatCode>
                <c:ptCount val="4"/>
                <c:pt idx="0">
                  <c:v>3</c:v>
                </c:pt>
                <c:pt idx="1">
                  <c:v>18</c:v>
                </c:pt>
                <c:pt idx="2">
                  <c:v>3</c:v>
                </c:pt>
                <c:pt idx="3">
                  <c:v>24</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46624349304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2024 &amp; 2025</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2025'!$B$786</c:f>
              <c:strCache>
                <c:ptCount val="1"/>
                <c:pt idx="0">
                  <c:v>Año 2024</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2025'!$B$787:$B$798</c:f>
              <c:numCache>
                <c:formatCode>General</c:formatCode>
                <c:ptCount val="12"/>
                <c:pt idx="0">
                  <c:v>45</c:v>
                </c:pt>
                <c:pt idx="1">
                  <c:v>41</c:v>
                </c:pt>
                <c:pt idx="2">
                  <c:v>30</c:v>
                </c:pt>
                <c:pt idx="3">
                  <c:v>38</c:v>
                </c:pt>
                <c:pt idx="4">
                  <c:v>32</c:v>
                </c:pt>
                <c:pt idx="5">
                  <c:v>36</c:v>
                </c:pt>
                <c:pt idx="6">
                  <c:v>21</c:v>
                </c:pt>
                <c:pt idx="7">
                  <c:v>41</c:v>
                </c:pt>
                <c:pt idx="8">
                  <c:v>34</c:v>
                </c:pt>
                <c:pt idx="9">
                  <c:v>33</c:v>
                </c:pt>
                <c:pt idx="10">
                  <c:v>22</c:v>
                </c:pt>
                <c:pt idx="11">
                  <c:v>28</c:v>
                </c:pt>
              </c:numCache>
            </c:numRef>
          </c:val>
          <c:smooth val="0"/>
          <c:extLst>
            <c:ext xmlns:c16="http://schemas.microsoft.com/office/drawing/2014/chart" uri="{C3380CC4-5D6E-409C-BE32-E72D297353CC}">
              <c16:uniqueId val="{0000000C-10B8-4813-A87D-F10A16C32E0D}"/>
            </c:ext>
          </c:extLst>
        </c:ser>
        <c:ser>
          <c:idx val="1"/>
          <c:order val="1"/>
          <c:tx>
            <c:strRef>
              <c:f>'Sala Situacional 2025'!$C$786</c:f>
              <c:strCache>
                <c:ptCount val="1"/>
                <c:pt idx="0">
                  <c:v>Año 2025</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2025'!$A$787:$A$798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2025'!$C$787:$C$798</c:f>
              <c:numCache>
                <c:formatCode>General</c:formatCode>
                <c:ptCount val="12"/>
                <c:pt idx="0">
                  <c:v>28</c:v>
                </c:pt>
                <c:pt idx="1">
                  <c:v>23</c:v>
                </c:pt>
                <c:pt idx="2">
                  <c:v>27</c:v>
                </c:pt>
                <c:pt idx="3">
                  <c:v>23</c:v>
                </c:pt>
                <c:pt idx="4">
                  <c:v>34</c:v>
                </c:pt>
                <c:pt idx="5">
                  <c:v>34</c:v>
                </c:pt>
                <c:pt idx="6">
                  <c:v>29</c:v>
                </c:pt>
                <c:pt idx="7">
                  <c:v>29</c:v>
                </c:pt>
                <c:pt idx="8">
                  <c:v>26</c:v>
                </c:pt>
                <c:pt idx="9">
                  <c:v>24</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Octubre 2025</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2025'!$B$819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Callao</c:v>
                </c:pt>
                <c:pt idx="1">
                  <c:v>La Victoria</c:v>
                </c:pt>
                <c:pt idx="2">
                  <c:v>Villa El Salvador</c:v>
                </c:pt>
                <c:pt idx="3">
                  <c:v>San Juan De Miraflores</c:v>
                </c:pt>
                <c:pt idx="4">
                  <c:v>Villa Maria Del Triunfo</c:v>
                </c:pt>
              </c:strCache>
            </c:strRef>
          </c:cat>
          <c:val>
            <c:numRef>
              <c:f>'Sala Situacional 2025'!$B$820:$B$824</c:f>
              <c:numCache>
                <c:formatCode>General</c:formatCode>
                <c:ptCount val="5"/>
                <c:pt idx="0">
                  <c:v>5</c:v>
                </c:pt>
                <c:pt idx="2">
                  <c:v>1</c:v>
                </c:pt>
                <c:pt idx="3">
                  <c:v>2</c:v>
                </c:pt>
                <c:pt idx="4">
                  <c:v>2</c:v>
                </c:pt>
              </c:numCache>
            </c:numRef>
          </c:val>
          <c:extLst>
            <c:ext xmlns:c16="http://schemas.microsoft.com/office/drawing/2014/chart" uri="{C3380CC4-5D6E-409C-BE32-E72D297353CC}">
              <c16:uniqueId val="{00000005-E6DC-428E-A03A-071C8CBBA2CF}"/>
            </c:ext>
          </c:extLst>
        </c:ser>
        <c:ser>
          <c:idx val="1"/>
          <c:order val="1"/>
          <c:tx>
            <c:strRef>
              <c:f>'Sala Situacional 2025'!$C$819</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2025'!$A$820:$A$824</c:f>
              <c:strCache>
                <c:ptCount val="5"/>
                <c:pt idx="0">
                  <c:v>Callao</c:v>
                </c:pt>
                <c:pt idx="1">
                  <c:v>La Victoria</c:v>
                </c:pt>
                <c:pt idx="2">
                  <c:v>Villa El Salvador</c:v>
                </c:pt>
                <c:pt idx="3">
                  <c:v>San Juan De Miraflores</c:v>
                </c:pt>
                <c:pt idx="4">
                  <c:v>Villa Maria Del Triunfo</c:v>
                </c:pt>
              </c:strCache>
            </c:strRef>
          </c:cat>
          <c:val>
            <c:numRef>
              <c:f>'Sala Situacional 2025'!$C$820:$C$824</c:f>
              <c:numCache>
                <c:formatCode>General</c:formatCode>
                <c:ptCount val="5"/>
                <c:pt idx="0">
                  <c:v>2</c:v>
                </c:pt>
                <c:pt idx="1">
                  <c:v>2</c:v>
                </c:pt>
                <c:pt idx="2">
                  <c:v>1</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Octubre 2025</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2025'!$B$855</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F60 Trastornos especificos de la personalidad</c:v>
                </c:pt>
                <c:pt idx="3">
                  <c:v>F19 Trastornos mentales y del comportamiento debidos al consumo de múltiples drogas o de otras sustancias psicotropas.</c:v>
                </c:pt>
                <c:pt idx="4">
                  <c:v>F25 Trastornos esquizoafectivos.</c:v>
                </c:pt>
              </c:strCache>
            </c:strRef>
          </c:cat>
          <c:val>
            <c:numRef>
              <c:f>'Sala Situacional 2025'!$B$856:$B$860</c:f>
              <c:numCache>
                <c:formatCode>General</c:formatCode>
                <c:ptCount val="5"/>
                <c:pt idx="0">
                  <c:v>7</c:v>
                </c:pt>
                <c:pt idx="1">
                  <c:v>5</c:v>
                </c:pt>
                <c:pt idx="2">
                  <c:v>5</c:v>
                </c:pt>
                <c:pt idx="3">
                  <c:v>0</c:v>
                </c:pt>
                <c:pt idx="4">
                  <c:v>3</c:v>
                </c:pt>
              </c:numCache>
            </c:numRef>
          </c:val>
          <c:extLst>
            <c:ext xmlns:c16="http://schemas.microsoft.com/office/drawing/2014/chart" uri="{C3380CC4-5D6E-409C-BE32-E72D297353CC}">
              <c16:uniqueId val="{00000006-10D2-44DE-A35C-045E0845E842}"/>
            </c:ext>
          </c:extLst>
        </c:ser>
        <c:ser>
          <c:idx val="1"/>
          <c:order val="1"/>
          <c:tx>
            <c:strRef>
              <c:f>'Sala Situacional 2025'!$C$855</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2025'!$A$856:$A$860</c:f>
              <c:strCache>
                <c:ptCount val="5"/>
                <c:pt idx="0">
                  <c:v>F31 Trastorno bipolar.</c:v>
                </c:pt>
                <c:pt idx="1">
                  <c:v>F20 Esquizofrenia.</c:v>
                </c:pt>
                <c:pt idx="2">
                  <c:v>F60 Trastornos especificos de la personalidad</c:v>
                </c:pt>
                <c:pt idx="3">
                  <c:v>F19 Trastornos mentales y del comportamiento debidos al consumo de múltiples drogas o de otras sustancias psicotropas.</c:v>
                </c:pt>
                <c:pt idx="4">
                  <c:v>F25 Trastornos esquizoafectivos.</c:v>
                </c:pt>
              </c:strCache>
            </c:strRef>
          </c:cat>
          <c:val>
            <c:numRef>
              <c:f>'Sala Situacional 2025'!$C$856:$C$860</c:f>
              <c:numCache>
                <c:formatCode>General</c:formatCode>
                <c:ptCount val="5"/>
                <c:pt idx="0">
                  <c:v>1</c:v>
                </c:pt>
                <c:pt idx="1">
                  <c:v>1</c:v>
                </c:pt>
                <c:pt idx="3">
                  <c:v>4</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Octubre 2025</a:t>
            </a:r>
          </a:p>
          <a:p>
            <a:pPr>
              <a:defRPr sz="1000" b="1"/>
            </a:pPr>
            <a:r>
              <a:rPr lang="es-PE" sz="1000" b="1"/>
              <a:t>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2025'!$B$889</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2025'!$A$890:$A$892</c:f>
              <c:strCache>
                <c:ptCount val="3"/>
                <c:pt idx="0">
                  <c:v> Pabellon 1</c:v>
                </c:pt>
                <c:pt idx="1">
                  <c:v> Pabellon 18</c:v>
                </c:pt>
                <c:pt idx="2">
                  <c:v> Pabellon 20</c:v>
                </c:pt>
              </c:strCache>
            </c:strRef>
          </c:cat>
          <c:val>
            <c:numRef>
              <c:f>'Sala Situacional 2025'!$B$890:$B$892</c:f>
              <c:numCache>
                <c:formatCode>General</c:formatCode>
                <c:ptCount val="3"/>
                <c:pt idx="2">
                  <c:v>21</c:v>
                </c:pt>
              </c:numCache>
            </c:numRef>
          </c:val>
          <c:extLst>
            <c:ext xmlns:c16="http://schemas.microsoft.com/office/drawing/2014/chart" uri="{C3380CC4-5D6E-409C-BE32-E72D297353CC}">
              <c16:uniqueId val="{00000006-54EC-4226-894D-12FA05E98559}"/>
            </c:ext>
          </c:extLst>
        </c:ser>
        <c:ser>
          <c:idx val="1"/>
          <c:order val="1"/>
          <c:tx>
            <c:strRef>
              <c:f>'Sala Situacional 2025'!$C$889</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2025'!$A$890:$A$892</c:f>
              <c:strCache>
                <c:ptCount val="3"/>
                <c:pt idx="0">
                  <c:v> Pabellon 1</c:v>
                </c:pt>
                <c:pt idx="1">
                  <c:v> Pabellon 18</c:v>
                </c:pt>
                <c:pt idx="2">
                  <c:v> Pabellon 20</c:v>
                </c:pt>
              </c:strCache>
            </c:strRef>
          </c:cat>
          <c:val>
            <c:numRef>
              <c:f>'Sala Situacional 2025'!$C$890:$C$892</c:f>
              <c:numCache>
                <c:formatCode>General</c:formatCode>
                <c:ptCount val="3"/>
                <c:pt idx="0">
                  <c:v>3</c:v>
                </c:pt>
                <c:pt idx="1">
                  <c:v>4</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Octubre </a:t>
            </a:r>
            <a:r>
              <a:rPr lang="es-PE" sz="1000" b="1"/>
              <a:t>2025</a:t>
            </a:r>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2025'!$B$959</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2025'!$A$960:$A$962</c:f>
              <c:strCache>
                <c:ptCount val="3"/>
                <c:pt idx="0">
                  <c:v> Pabellon 1</c:v>
                </c:pt>
                <c:pt idx="1">
                  <c:v> Pabellon 18</c:v>
                </c:pt>
                <c:pt idx="2">
                  <c:v> Pabellon 20</c:v>
                </c:pt>
              </c:strCache>
            </c:strRef>
          </c:cat>
          <c:val>
            <c:numRef>
              <c:f>'Sala Situacional 2025'!$B$960:$B$962</c:f>
              <c:numCache>
                <c:formatCode>General</c:formatCode>
                <c:ptCount val="3"/>
                <c:pt idx="0">
                  <c:v>2</c:v>
                </c:pt>
                <c:pt idx="1">
                  <c:v>4</c:v>
                </c:pt>
                <c:pt idx="2">
                  <c:v>19</c:v>
                </c:pt>
              </c:numCache>
            </c:numRef>
          </c:val>
          <c:extLst>
            <c:ext xmlns:c16="http://schemas.microsoft.com/office/drawing/2014/chart" uri="{C3380CC4-5D6E-409C-BE32-E72D297353CC}">
              <c16:uniqueId val="{00000007-FD37-41AB-B8EE-A2AB2E400F18}"/>
            </c:ext>
          </c:extLst>
        </c:ser>
        <c:ser>
          <c:idx val="2"/>
          <c:order val="1"/>
          <c:tx>
            <c:strRef>
              <c:f>'Sala Situacional 2025'!$C$959</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2025'!$A$960:$A$962</c:f>
              <c:strCache>
                <c:ptCount val="3"/>
                <c:pt idx="0">
                  <c:v> Pabellon 1</c:v>
                </c:pt>
                <c:pt idx="1">
                  <c:v> Pabellon 18</c:v>
                </c:pt>
                <c:pt idx="2">
                  <c:v> Pabellon 20</c:v>
                </c:pt>
              </c:strCache>
            </c:strRef>
          </c:cat>
          <c:val>
            <c:numRef>
              <c:f>'Sala Situacional 2025'!$C$960:$C$962</c:f>
              <c:numCache>
                <c:formatCode>General</c:formatCode>
                <c:ptCount val="3"/>
                <c:pt idx="0">
                  <c:v>1</c:v>
                </c:pt>
                <c:pt idx="2">
                  <c:v>2</c:v>
                </c:pt>
              </c:numCache>
            </c:numRef>
          </c:val>
          <c:extLst>
            <c:ext xmlns:c16="http://schemas.microsoft.com/office/drawing/2014/chart" uri="{C3380CC4-5D6E-409C-BE32-E72D297353CC}">
              <c16:uniqueId val="{00000011-FD37-41AB-B8EE-A2AB2E400F18}"/>
            </c:ext>
          </c:extLst>
        </c:ser>
        <c:ser>
          <c:idx val="1"/>
          <c:order val="2"/>
          <c:tx>
            <c:strRef>
              <c:f>'Sala Situacional 2025'!$D$959</c:f>
              <c:strCache>
                <c:ptCount val="1"/>
                <c:pt idx="0">
                  <c:v>Mayor a 180 Dias</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2025'!$A$960:$A$962</c:f>
              <c:strCache>
                <c:ptCount val="3"/>
                <c:pt idx="0">
                  <c:v> Pabellon 1</c:v>
                </c:pt>
                <c:pt idx="1">
                  <c:v> Pabellon 18</c:v>
                </c:pt>
                <c:pt idx="2">
                  <c:v> Pabellon 20</c:v>
                </c:pt>
              </c:strCache>
            </c:strRef>
          </c:cat>
          <c:val>
            <c:numRef>
              <c:f>'Sala Situacional 2025'!$D$960:$D$962</c:f>
              <c:numCache>
                <c:formatCode>General</c:formatCode>
                <c:ptCount val="3"/>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2024 &amp; 2025</a:t>
            </a:r>
          </a:p>
          <a:p>
            <a:pPr>
              <a:defRPr sz="1000" b="1"/>
            </a:pPr>
            <a:r>
              <a:rPr lang="es-PE" sz="1000" b="1" baseline="0"/>
              <a:t>Octubre 2025</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2025'!$B$993</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2025'!$A$994:$A$1005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2025'!$B$994:$B$1005</c:f>
              <c:numCache>
                <c:formatCode>General</c:formatCode>
                <c:ptCount val="12"/>
                <c:pt idx="0">
                  <c:v>41</c:v>
                </c:pt>
                <c:pt idx="1">
                  <c:v>35</c:v>
                </c:pt>
                <c:pt idx="2">
                  <c:v>32</c:v>
                </c:pt>
                <c:pt idx="3">
                  <c:v>41</c:v>
                </c:pt>
                <c:pt idx="4">
                  <c:v>34</c:v>
                </c:pt>
                <c:pt idx="5">
                  <c:v>27</c:v>
                </c:pt>
                <c:pt idx="6">
                  <c:v>37</c:v>
                </c:pt>
                <c:pt idx="7">
                  <c:v>37</c:v>
                </c:pt>
                <c:pt idx="8">
                  <c:v>29</c:v>
                </c:pt>
                <c:pt idx="9">
                  <c:v>34</c:v>
                </c:pt>
                <c:pt idx="10">
                  <c:v>30</c:v>
                </c:pt>
                <c:pt idx="11">
                  <c:v>29</c:v>
                </c:pt>
              </c:numCache>
            </c:numRef>
          </c:val>
          <c:smooth val="0"/>
          <c:extLst>
            <c:ext xmlns:c16="http://schemas.microsoft.com/office/drawing/2014/chart" uri="{C3380CC4-5D6E-409C-BE32-E72D297353CC}">
              <c16:uniqueId val="{0000000C-5C6B-4A9C-8408-CFB396A3E071}"/>
            </c:ext>
          </c:extLst>
        </c:ser>
        <c:ser>
          <c:idx val="1"/>
          <c:order val="1"/>
          <c:tx>
            <c:strRef>
              <c:f>'Sala Situacional 2025'!$C$993</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2025'!$A$994:$A$1005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2025'!$C$994:$C$1005</c:f>
              <c:numCache>
                <c:formatCode>General</c:formatCode>
                <c:ptCount val="12"/>
                <c:pt idx="0">
                  <c:v>30</c:v>
                </c:pt>
                <c:pt idx="1">
                  <c:v>20</c:v>
                </c:pt>
                <c:pt idx="2">
                  <c:v>27</c:v>
                </c:pt>
                <c:pt idx="3">
                  <c:v>26</c:v>
                </c:pt>
                <c:pt idx="4">
                  <c:v>25</c:v>
                </c:pt>
                <c:pt idx="5">
                  <c:v>35</c:v>
                </c:pt>
                <c:pt idx="6">
                  <c:v>22</c:v>
                </c:pt>
                <c:pt idx="7">
                  <c:v>34</c:v>
                </c:pt>
                <c:pt idx="8">
                  <c:v>32</c:v>
                </c:pt>
                <c:pt idx="9">
                  <c:v>28</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Octubre </a:t>
            </a:r>
            <a:r>
              <a:rPr lang="es-PE" sz="1000" b="1" baseline="0"/>
              <a:t>2025</a:t>
            </a:r>
            <a:endParaRPr lang="es-PE" sz="1000" b="1"/>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2025'!$B$923</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2025'!$A$924:$A$925</c:f>
              <c:strCache>
                <c:ptCount val="2"/>
                <c:pt idx="0">
                  <c:v>Femenino</c:v>
                </c:pt>
                <c:pt idx="1">
                  <c:v>Masculino</c:v>
                </c:pt>
              </c:strCache>
            </c:strRef>
          </c:cat>
          <c:val>
            <c:numRef>
              <c:f>'Sala Situacional 2025'!$B$924:$B$925</c:f>
              <c:numCache>
                <c:formatCode>General</c:formatCode>
                <c:ptCount val="2"/>
                <c:pt idx="0">
                  <c:v>21</c:v>
                </c:pt>
                <c:pt idx="1">
                  <c:v>7</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2024 &amp; 2025</a:t>
            </a:r>
          </a:p>
          <a:p>
            <a:pPr>
              <a:defRPr sz="1000" b="1"/>
            </a:pPr>
            <a:r>
              <a:rPr lang="es-PE" sz="1000" b="1"/>
              <a:t>Octubre 2025</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2025'!$B$406</c:f>
              <c:strCache>
                <c:ptCount val="1"/>
                <c:pt idx="0">
                  <c:v>Año 2024</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2025'!$B$407:$B$418</c:f>
              <c:numCache>
                <c:formatCode>General</c:formatCode>
                <c:ptCount val="12"/>
                <c:pt idx="0">
                  <c:v>4311</c:v>
                </c:pt>
                <c:pt idx="1">
                  <c:v>4357</c:v>
                </c:pt>
                <c:pt idx="2">
                  <c:v>4025</c:v>
                </c:pt>
                <c:pt idx="3">
                  <c:v>4374</c:v>
                </c:pt>
                <c:pt idx="4">
                  <c:v>4270</c:v>
                </c:pt>
                <c:pt idx="5">
                  <c:v>3923</c:v>
                </c:pt>
                <c:pt idx="6">
                  <c:v>4210</c:v>
                </c:pt>
                <c:pt idx="7">
                  <c:v>3856</c:v>
                </c:pt>
                <c:pt idx="8">
                  <c:v>4243</c:v>
                </c:pt>
                <c:pt idx="9">
                  <c:v>3912</c:v>
                </c:pt>
                <c:pt idx="10">
                  <c:v>4019</c:v>
                </c:pt>
                <c:pt idx="11">
                  <c:v>3891</c:v>
                </c:pt>
              </c:numCache>
            </c:numRef>
          </c:val>
          <c:smooth val="0"/>
          <c:extLst>
            <c:ext xmlns:c16="http://schemas.microsoft.com/office/drawing/2014/chart" uri="{C3380CC4-5D6E-409C-BE32-E72D297353CC}">
              <c16:uniqueId val="{0000000C-BA45-4B57-9BA6-A236425BFCDE}"/>
            </c:ext>
          </c:extLst>
        </c:ser>
        <c:ser>
          <c:idx val="1"/>
          <c:order val="1"/>
          <c:tx>
            <c:strRef>
              <c:f>'Sala Situacional 2025'!$C$406</c:f>
              <c:strCache>
                <c:ptCount val="1"/>
                <c:pt idx="0">
                  <c:v>Año 2025</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2025'!$A$407:$A$418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2025'!$C$407:$C$418</c:f>
              <c:numCache>
                <c:formatCode>General</c:formatCode>
                <c:ptCount val="12"/>
                <c:pt idx="0">
                  <c:v>4296</c:v>
                </c:pt>
                <c:pt idx="1">
                  <c:v>4173</c:v>
                </c:pt>
                <c:pt idx="2">
                  <c:v>4185</c:v>
                </c:pt>
                <c:pt idx="3">
                  <c:v>4036</c:v>
                </c:pt>
                <c:pt idx="4">
                  <c:v>4308</c:v>
                </c:pt>
                <c:pt idx="5">
                  <c:v>4260</c:v>
                </c:pt>
                <c:pt idx="6">
                  <c:v>4555</c:v>
                </c:pt>
                <c:pt idx="7">
                  <c:v>4616</c:v>
                </c:pt>
                <c:pt idx="8">
                  <c:v>4895</c:v>
                </c:pt>
                <c:pt idx="9">
                  <c:v>5264</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Octubre 2025</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2025'!$B$36</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2025'!$A$37:$A$41</c:f>
              <c:strCache>
                <c:ptCount val="5"/>
                <c:pt idx="0">
                  <c:v>F90  - Trastornos hipercinéticos</c:v>
                </c:pt>
                <c:pt idx="1">
                  <c:v>F32  - Episodio depresivo</c:v>
                </c:pt>
                <c:pt idx="2">
                  <c:v>F84  - Trastornos generalizados del desarrollo</c:v>
                </c:pt>
                <c:pt idx="3">
                  <c:v>F98  - Otros trastornos emocionales y del comportamiento que aparecen habitualmente en la niñez y en la adolescencia</c:v>
                </c:pt>
                <c:pt idx="4">
                  <c:v>F91  - Trastornos de la conducta</c:v>
                </c:pt>
              </c:strCache>
            </c:strRef>
          </c:cat>
          <c:val>
            <c:numRef>
              <c:f>'Sala Situacional 2025'!$B$37:$B$41</c:f>
              <c:numCache>
                <c:formatCode>General</c:formatCode>
                <c:ptCount val="5"/>
                <c:pt idx="0">
                  <c:v>13</c:v>
                </c:pt>
                <c:pt idx="1">
                  <c:v>9</c:v>
                </c:pt>
                <c:pt idx="2">
                  <c:v>9</c:v>
                </c:pt>
                <c:pt idx="3">
                  <c:v>3</c:v>
                </c:pt>
                <c:pt idx="4">
                  <c:v>2</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5"/>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2024 &amp; 2025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2025'!$B$612</c:f>
              <c:strCache>
                <c:ptCount val="1"/>
                <c:pt idx="0">
                  <c:v>Año 2024</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2025'!$A$613:$A$624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2025'!$B$613:$B$624</c:f>
              <c:numCache>
                <c:formatCode>General</c:formatCode>
                <c:ptCount val="12"/>
                <c:pt idx="0">
                  <c:v>592</c:v>
                </c:pt>
                <c:pt idx="1">
                  <c:v>557</c:v>
                </c:pt>
                <c:pt idx="2">
                  <c:v>568</c:v>
                </c:pt>
                <c:pt idx="3">
                  <c:v>585</c:v>
                </c:pt>
                <c:pt idx="4">
                  <c:v>518</c:v>
                </c:pt>
                <c:pt idx="5">
                  <c:v>521</c:v>
                </c:pt>
                <c:pt idx="6">
                  <c:v>485</c:v>
                </c:pt>
                <c:pt idx="7">
                  <c:v>481</c:v>
                </c:pt>
                <c:pt idx="8">
                  <c:v>531</c:v>
                </c:pt>
                <c:pt idx="9">
                  <c:v>535</c:v>
                </c:pt>
                <c:pt idx="10">
                  <c:v>549</c:v>
                </c:pt>
                <c:pt idx="11">
                  <c:v>553</c:v>
                </c:pt>
              </c:numCache>
            </c:numRef>
          </c:val>
          <c:smooth val="0"/>
          <c:extLst>
            <c:ext xmlns:c16="http://schemas.microsoft.com/office/drawing/2014/chart" uri="{C3380CC4-5D6E-409C-BE32-E72D297353CC}">
              <c16:uniqueId val="{00000000-8FD2-49D9-B8AC-63C13C411043}"/>
            </c:ext>
          </c:extLst>
        </c:ser>
        <c:ser>
          <c:idx val="1"/>
          <c:order val="1"/>
          <c:tx>
            <c:strRef>
              <c:f>'Sala Situacional 2025'!$C$612</c:f>
              <c:strCache>
                <c:ptCount val="1"/>
                <c:pt idx="0">
                  <c:v>Año 2025</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2025'!$A$613:$A$624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2025'!$C$613:$C$624</c:f>
              <c:numCache>
                <c:formatCode>General</c:formatCode>
                <c:ptCount val="12"/>
                <c:pt idx="0">
                  <c:v>620</c:v>
                </c:pt>
                <c:pt idx="1">
                  <c:v>538</c:v>
                </c:pt>
                <c:pt idx="2">
                  <c:v>537</c:v>
                </c:pt>
                <c:pt idx="3">
                  <c:v>455</c:v>
                </c:pt>
                <c:pt idx="4">
                  <c:v>510</c:v>
                </c:pt>
                <c:pt idx="5">
                  <c:v>511</c:v>
                </c:pt>
                <c:pt idx="6">
                  <c:v>493</c:v>
                </c:pt>
                <c:pt idx="7">
                  <c:v>561</c:v>
                </c:pt>
                <c:pt idx="8">
                  <c:v>526</c:v>
                </c:pt>
                <c:pt idx="9">
                  <c:v>539</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Octubre 2025</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2025'!$B$96</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2025'!$A$97:$A$101</c:f>
              <c:strCache>
                <c:ptCount val="5"/>
                <c:pt idx="0">
                  <c:v>F32  - Episodio depresivo</c:v>
                </c:pt>
                <c:pt idx="1">
                  <c:v>F90  - Trastornos hipercinéticos</c:v>
                </c:pt>
                <c:pt idx="2">
                  <c:v>F41  - Otros trastornos de ansiedad</c:v>
                </c:pt>
                <c:pt idx="3">
                  <c:v>F84  - Trastornos generalizados del desarrollo</c:v>
                </c:pt>
                <c:pt idx="4">
                  <c:v>F20  - Esquizofrenia</c:v>
                </c:pt>
              </c:strCache>
            </c:strRef>
          </c:cat>
          <c:val>
            <c:numRef>
              <c:f>'Sala Situacional 2025'!$B$97:$B$101</c:f>
              <c:numCache>
                <c:formatCode>General</c:formatCode>
                <c:ptCount val="5"/>
                <c:pt idx="0">
                  <c:v>17</c:v>
                </c:pt>
                <c:pt idx="1">
                  <c:v>16</c:v>
                </c:pt>
                <c:pt idx="2">
                  <c:v>15</c:v>
                </c:pt>
                <c:pt idx="3">
                  <c:v>11</c:v>
                </c:pt>
                <c:pt idx="4">
                  <c:v>10</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Octubre</a:t>
            </a:r>
            <a:r>
              <a:rPr lang="es-PE" sz="1000" b="1" baseline="0"/>
              <a:t> 2025 </a:t>
            </a:r>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2025'!$B$125</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2025'!$B$126:$B$128</c:f>
              <c:numCache>
                <c:formatCode>General</c:formatCode>
                <c:ptCount val="3"/>
                <c:pt idx="0">
                  <c:v>21</c:v>
                </c:pt>
              </c:numCache>
            </c:numRef>
          </c:val>
          <c:extLst>
            <c:ext xmlns:c16="http://schemas.microsoft.com/office/drawing/2014/chart" uri="{C3380CC4-5D6E-409C-BE32-E72D297353CC}">
              <c16:uniqueId val="{00000003-0CB8-46B9-A0C6-C387CE744C81}"/>
            </c:ext>
          </c:extLst>
        </c:ser>
        <c:ser>
          <c:idx val="1"/>
          <c:order val="1"/>
          <c:tx>
            <c:strRef>
              <c:f>'Sala Situacional 2025'!$C$125</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2025'!$A$126:$A$128</c:f>
              <c:strCache>
                <c:ptCount val="3"/>
                <c:pt idx="0">
                  <c:v>Continuadores</c:v>
                </c:pt>
                <c:pt idx="1">
                  <c:v>Nuevos</c:v>
                </c:pt>
                <c:pt idx="2">
                  <c:v>Reingresos</c:v>
                </c:pt>
              </c:strCache>
            </c:strRef>
          </c:cat>
          <c:val>
            <c:numRef>
              <c:f>'Sala Situacional 2025'!$C$126:$C$128</c:f>
              <c:numCache>
                <c:formatCode>General</c:formatCode>
                <c:ptCount val="3"/>
                <c:pt idx="0">
                  <c:v>64</c:v>
                </c:pt>
                <c:pt idx="1">
                  <c:v>1</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Octubre </a:t>
            </a:r>
            <a:r>
              <a:rPr lang="es-PE" sz="1000" b="1"/>
              <a:t>2025</a:t>
            </a:r>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2025'!$B$164:$B$166</c:f>
              <c:numCache>
                <c:formatCode>General</c:formatCode>
                <c:ptCount val="3"/>
                <c:pt idx="0">
                  <c:v>254</c:v>
                </c:pt>
                <c:pt idx="1">
                  <c:v>24</c:v>
                </c:pt>
                <c:pt idx="2">
                  <c:v>3</c:v>
                </c:pt>
              </c:numCache>
            </c:numRef>
          </c:val>
          <c:extLst>
            <c:ext xmlns:c16="http://schemas.microsoft.com/office/drawing/2014/chart" uri="{C3380CC4-5D6E-409C-BE32-E72D297353CC}">
              <c16:uniqueId val="{00000003-96D2-4A5E-A175-903B95241333}"/>
            </c:ext>
          </c:extLst>
        </c:ser>
        <c:ser>
          <c:idx val="1"/>
          <c:order val="1"/>
          <c:tx>
            <c:strRef>
              <c:f>'Sala Situacional 2025'!$C$163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2025'!$A$164:$A$166</c:f>
              <c:strCache>
                <c:ptCount val="3"/>
                <c:pt idx="0">
                  <c:v>Continuador</c:v>
                </c:pt>
                <c:pt idx="1">
                  <c:v>Nuevos</c:v>
                </c:pt>
                <c:pt idx="2">
                  <c:v>Reingresos</c:v>
                </c:pt>
              </c:strCache>
            </c:strRef>
          </c:cat>
          <c:val>
            <c:numRef>
              <c:f>'Sala Situacional 2025'!$C$164:$C$166</c:f>
              <c:numCache>
                <c:formatCode>General</c:formatCode>
                <c:ptCount val="3"/>
                <c:pt idx="0">
                  <c:v>519</c:v>
                </c:pt>
                <c:pt idx="1">
                  <c:v>29</c:v>
                </c:pt>
                <c:pt idx="2">
                  <c:v>2</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Octubre </a:t>
            </a:r>
            <a:r>
              <a:rPr lang="es-PE" sz="1000" b="1" baseline="0"/>
              <a:t>2025 </a:t>
            </a:r>
            <a:r>
              <a:rPr lang="es-PE" sz="1000" b="1"/>
              <a:t>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2025'!$B$200</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2025'!$B$201:$B$203</c:f>
              <c:numCache>
                <c:formatCode>General</c:formatCode>
                <c:ptCount val="3"/>
                <c:pt idx="0">
                  <c:v>1476</c:v>
                </c:pt>
                <c:pt idx="1">
                  <c:v>932</c:v>
                </c:pt>
                <c:pt idx="2">
                  <c:v>106</c:v>
                </c:pt>
              </c:numCache>
            </c:numRef>
          </c:val>
          <c:extLst>
            <c:ext xmlns:c16="http://schemas.microsoft.com/office/drawing/2014/chart" uri="{C3380CC4-5D6E-409C-BE32-E72D297353CC}">
              <c16:uniqueId val="{00000003-0D4B-423E-BB81-B205B0F07FD9}"/>
            </c:ext>
          </c:extLst>
        </c:ser>
        <c:ser>
          <c:idx val="1"/>
          <c:order val="1"/>
          <c:tx>
            <c:strRef>
              <c:f>'Sala Situacional 2025'!$C$200</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2025'!$A$201:$A$203</c:f>
              <c:strCache>
                <c:ptCount val="3"/>
                <c:pt idx="0">
                  <c:v>Continuador</c:v>
                </c:pt>
                <c:pt idx="1">
                  <c:v>Nuevo</c:v>
                </c:pt>
                <c:pt idx="2">
                  <c:v>Reingreso</c:v>
                </c:pt>
              </c:strCache>
            </c:strRef>
          </c:cat>
          <c:val>
            <c:numRef>
              <c:f>'Sala Situacional 2025'!$C$201:$C$203</c:f>
              <c:numCache>
                <c:formatCode>General</c:formatCode>
                <c:ptCount val="3"/>
                <c:pt idx="0">
                  <c:v>1226</c:v>
                </c:pt>
                <c:pt idx="1">
                  <c:v>558</c:v>
                </c:pt>
                <c:pt idx="2">
                  <c:v>49</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Octubre 2025</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2025'!$B$239</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2025'!$B$240:$B$242</c:f>
              <c:numCache>
                <c:formatCode>General</c:formatCode>
                <c:ptCount val="3"/>
                <c:pt idx="0">
                  <c:v>1751</c:v>
                </c:pt>
                <c:pt idx="1">
                  <c:v>956</c:v>
                </c:pt>
                <c:pt idx="2">
                  <c:v>109</c:v>
                </c:pt>
              </c:numCache>
            </c:numRef>
          </c:val>
          <c:extLst>
            <c:ext xmlns:c16="http://schemas.microsoft.com/office/drawing/2014/chart" uri="{C3380CC4-5D6E-409C-BE32-E72D297353CC}">
              <c16:uniqueId val="{00000003-5DB6-4518-958B-E0290B633FDD}"/>
            </c:ext>
          </c:extLst>
        </c:ser>
        <c:ser>
          <c:idx val="1"/>
          <c:order val="1"/>
          <c:tx>
            <c:strRef>
              <c:f>'Sala Situacional 2025'!$C$239</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2025'!$A$240:$A$242</c:f>
              <c:strCache>
                <c:ptCount val="3"/>
                <c:pt idx="0">
                  <c:v>Continuadores</c:v>
                </c:pt>
                <c:pt idx="1">
                  <c:v>Nuevos</c:v>
                </c:pt>
                <c:pt idx="2">
                  <c:v>Reingresos</c:v>
                </c:pt>
              </c:strCache>
            </c:strRef>
          </c:cat>
          <c:val>
            <c:numRef>
              <c:f>'Sala Situacional 2025'!$C$240:$C$242</c:f>
              <c:numCache>
                <c:formatCode>General</c:formatCode>
                <c:ptCount val="3"/>
                <c:pt idx="0">
                  <c:v>1809</c:v>
                </c:pt>
                <c:pt idx="1">
                  <c:v>588</c:v>
                </c:pt>
                <c:pt idx="2">
                  <c:v>51</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Octubre 2025</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2025'!$B$276</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2025'!$A$277:$A$281</c:f>
              <c:strCache>
                <c:ptCount val="5"/>
                <c:pt idx="0">
                  <c:v>San Miguel</c:v>
                </c:pt>
                <c:pt idx="1">
                  <c:v>Santiago De Surco</c:v>
                </c:pt>
                <c:pt idx="2">
                  <c:v>San Juan De Miraflores</c:v>
                </c:pt>
                <c:pt idx="3">
                  <c:v>Callao</c:v>
                </c:pt>
                <c:pt idx="4">
                  <c:v>Pueblo Libre</c:v>
                </c:pt>
              </c:strCache>
            </c:strRef>
          </c:cat>
          <c:val>
            <c:numRef>
              <c:f>'Sala Situacional 2025'!$B$277:$B$281</c:f>
              <c:numCache>
                <c:formatCode>General</c:formatCode>
                <c:ptCount val="5"/>
                <c:pt idx="0">
                  <c:v>10</c:v>
                </c:pt>
                <c:pt idx="1">
                  <c:v>6</c:v>
                </c:pt>
                <c:pt idx="2">
                  <c:v>6</c:v>
                </c:pt>
                <c:pt idx="3">
                  <c:v>6</c:v>
                </c:pt>
                <c:pt idx="4">
                  <c:v>6</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76200</xdr:colOff>
      <xdr:row>62</xdr:row>
      <xdr:rowOff>38100</xdr:rowOff>
    </xdr:from>
    <xdr:to>
      <xdr:col>21</xdr:col>
      <xdr:colOff>647700</xdr:colOff>
      <xdr:row>88</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25</xdr:row>
      <xdr:rowOff>33866</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34</xdr:row>
      <xdr:rowOff>57150</xdr:rowOff>
    </xdr:from>
    <xdr:to>
      <xdr:col>21</xdr:col>
      <xdr:colOff>733425</xdr:colOff>
      <xdr:row>56</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93</xdr:row>
      <xdr:rowOff>26193</xdr:rowOff>
    </xdr:from>
    <xdr:to>
      <xdr:col>22</xdr:col>
      <xdr:colOff>16670</xdr:colOff>
      <xdr:row>118</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123</xdr:row>
      <xdr:rowOff>400050</xdr:rowOff>
    </xdr:from>
    <xdr:to>
      <xdr:col>21</xdr:col>
      <xdr:colOff>685800</xdr:colOff>
      <xdr:row>153</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160</xdr:row>
      <xdr:rowOff>47625</xdr:rowOff>
    </xdr:from>
    <xdr:to>
      <xdr:col>21</xdr:col>
      <xdr:colOff>647700</xdr:colOff>
      <xdr:row>194</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198</xdr:row>
      <xdr:rowOff>66675</xdr:rowOff>
    </xdr:from>
    <xdr:to>
      <xdr:col>21</xdr:col>
      <xdr:colOff>704850</xdr:colOff>
      <xdr:row>232</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236</xdr:row>
      <xdr:rowOff>28575</xdr:rowOff>
    </xdr:from>
    <xdr:to>
      <xdr:col>21</xdr:col>
      <xdr:colOff>723900</xdr:colOff>
      <xdr:row>266</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272</xdr:row>
      <xdr:rowOff>83344</xdr:rowOff>
    </xdr:from>
    <xdr:to>
      <xdr:col>21</xdr:col>
      <xdr:colOff>752475</xdr:colOff>
      <xdr:row>302</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307</xdr:row>
      <xdr:rowOff>66675</xdr:rowOff>
    </xdr:from>
    <xdr:to>
      <xdr:col>22</xdr:col>
      <xdr:colOff>52916</xdr:colOff>
      <xdr:row>337</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342</xdr:row>
      <xdr:rowOff>66675</xdr:rowOff>
    </xdr:from>
    <xdr:to>
      <xdr:col>22</xdr:col>
      <xdr:colOff>110067</xdr:colOff>
      <xdr:row>370</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374</xdr:row>
      <xdr:rowOff>66675</xdr:rowOff>
    </xdr:from>
    <xdr:to>
      <xdr:col>21</xdr:col>
      <xdr:colOff>666750</xdr:colOff>
      <xdr:row>398</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435</xdr:row>
      <xdr:rowOff>38100</xdr:rowOff>
    </xdr:from>
    <xdr:to>
      <xdr:col>21</xdr:col>
      <xdr:colOff>676275</xdr:colOff>
      <xdr:row>466</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470</xdr:row>
      <xdr:rowOff>121708</xdr:rowOff>
    </xdr:from>
    <xdr:to>
      <xdr:col>21</xdr:col>
      <xdr:colOff>751416</xdr:colOff>
      <xdr:row>501</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507</xdr:row>
      <xdr:rowOff>57150</xdr:rowOff>
    </xdr:from>
    <xdr:to>
      <xdr:col>21</xdr:col>
      <xdr:colOff>685800</xdr:colOff>
      <xdr:row>538</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542</xdr:row>
      <xdr:rowOff>28575</xdr:rowOff>
    </xdr:from>
    <xdr:to>
      <xdr:col>21</xdr:col>
      <xdr:colOff>695325</xdr:colOff>
      <xdr:row>574</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578</xdr:row>
      <xdr:rowOff>23812</xdr:rowOff>
    </xdr:from>
    <xdr:to>
      <xdr:col>21</xdr:col>
      <xdr:colOff>702469</xdr:colOff>
      <xdr:row>601</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645</xdr:row>
      <xdr:rowOff>9524</xdr:rowOff>
    </xdr:from>
    <xdr:to>
      <xdr:col>21</xdr:col>
      <xdr:colOff>728662</xdr:colOff>
      <xdr:row>669</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47625</xdr:colOff>
      <xdr:row>678</xdr:row>
      <xdr:rowOff>57150</xdr:rowOff>
    </xdr:from>
    <xdr:to>
      <xdr:col>21</xdr:col>
      <xdr:colOff>676275</xdr:colOff>
      <xdr:row>710</xdr:row>
      <xdr:rowOff>19050</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713</xdr:row>
      <xdr:rowOff>12700</xdr:rowOff>
    </xdr:from>
    <xdr:to>
      <xdr:col>21</xdr:col>
      <xdr:colOff>630767</xdr:colOff>
      <xdr:row>743</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748</xdr:row>
      <xdr:rowOff>47626</xdr:rowOff>
    </xdr:from>
    <xdr:to>
      <xdr:col>21</xdr:col>
      <xdr:colOff>685800</xdr:colOff>
      <xdr:row>773</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780</xdr:row>
      <xdr:rowOff>26194</xdr:rowOff>
    </xdr:from>
    <xdr:to>
      <xdr:col>21</xdr:col>
      <xdr:colOff>635794</xdr:colOff>
      <xdr:row>809</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816</xdr:row>
      <xdr:rowOff>76200</xdr:rowOff>
    </xdr:from>
    <xdr:to>
      <xdr:col>21</xdr:col>
      <xdr:colOff>638175</xdr:colOff>
      <xdr:row>846</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852</xdr:row>
      <xdr:rowOff>66675</xdr:rowOff>
    </xdr:from>
    <xdr:to>
      <xdr:col>21</xdr:col>
      <xdr:colOff>666750</xdr:colOff>
      <xdr:row>878</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884</xdr:row>
      <xdr:rowOff>92868</xdr:rowOff>
    </xdr:from>
    <xdr:to>
      <xdr:col>22</xdr:col>
      <xdr:colOff>178593</xdr:colOff>
      <xdr:row>914</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955</xdr:row>
      <xdr:rowOff>38100</xdr:rowOff>
    </xdr:from>
    <xdr:to>
      <xdr:col>21</xdr:col>
      <xdr:colOff>695325</xdr:colOff>
      <xdr:row>985</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990</xdr:row>
      <xdr:rowOff>161925</xdr:rowOff>
    </xdr:from>
    <xdr:to>
      <xdr:col>21</xdr:col>
      <xdr:colOff>676275</xdr:colOff>
      <xdr:row>1021</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19</xdr:row>
      <xdr:rowOff>160867</xdr:rowOff>
    </xdr:from>
    <xdr:to>
      <xdr:col>21</xdr:col>
      <xdr:colOff>513590</xdr:colOff>
      <xdr:row>22</xdr:row>
      <xdr:rowOff>143933</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6959321" y="4724400"/>
          <a:ext cx="10428336" cy="5672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Octubre de Pacientes Nuevos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mentales y del comportamiento debido al uso de multiple drogas y de otras sustancias psicoactivas, sindrome de otras sustancias psicoactivas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57</xdr:row>
      <xdr:rowOff>59529</xdr:rowOff>
    </xdr:from>
    <xdr:to>
      <xdr:col>21</xdr:col>
      <xdr:colOff>707572</xdr:colOff>
      <xdr:row>61</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Octubre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hipercineticos, Episodio depresivo, asimismo trastornos generalizados del desarrollo, asimismo otros trastornos emocionales y del comportamiento que aparecen habitrualmente en la niñez y en la adolescencia y finalmente trastorno de la conducta.</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88</xdr:row>
      <xdr:rowOff>83343</xdr:rowOff>
    </xdr:from>
    <xdr:to>
      <xdr:col>21</xdr:col>
      <xdr:colOff>733085</xdr:colOff>
      <xdr:row>92</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(15 casos) Otros trastornos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ansiedad</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,seguido de (10 casos) Esquizofrenia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(08 casos) Episodio Depresivo, seguido de (04 casos) de trastornos especificos de la personalidad y finalmente (04) trastorno depresivo recurrente.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118</xdr:row>
      <xdr:rowOff>166687</xdr:rowOff>
    </xdr:from>
    <xdr:to>
      <xdr:col>22</xdr:col>
      <xdr:colOff>37420</xdr:colOff>
      <xdr:row>122</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morbilidad fue de Episodio depresivo, asimismo trastornos hipercinecticos, otros trastornos de ansiedad, seugido de trastornos generalizados del desarollo y finalmente Esquizofrenia.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156</xdr:row>
      <xdr:rowOff>9921</xdr:rowOff>
    </xdr:from>
    <xdr:to>
      <xdr:col>21</xdr:col>
      <xdr:colOff>707572</xdr:colOff>
      <xdr:row>159</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194</xdr:row>
      <xdr:rowOff>109144</xdr:rowOff>
    </xdr:from>
    <xdr:to>
      <xdr:col>21</xdr:col>
      <xdr:colOff>666750</xdr:colOff>
      <xdr:row>197</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Octubre,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232</xdr:row>
      <xdr:rowOff>158751</xdr:rowOff>
    </xdr:from>
    <xdr:to>
      <xdr:col>21</xdr:col>
      <xdr:colOff>654844</xdr:colOff>
      <xdr:row>235</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Octubre,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86745</xdr:colOff>
      <xdr:row>266</xdr:row>
      <xdr:rowOff>142876</xdr:rowOff>
    </xdr:from>
    <xdr:to>
      <xdr:col>21</xdr:col>
      <xdr:colOff>671853</xdr:colOff>
      <xdr:row>269</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4637578" y="59589459"/>
          <a:ext cx="10618108" cy="5814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303</xdr:row>
      <xdr:rowOff>128984</xdr:rowOff>
    </xdr:from>
    <xdr:to>
      <xdr:col>22</xdr:col>
      <xdr:colOff>25399</xdr:colOff>
      <xdr:row>306</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Santiago de Surco, San Juan de Miraflores, Callao y finalmente  Pueblo Libre.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338</xdr:row>
      <xdr:rowOff>68036</xdr:rowOff>
    </xdr:from>
    <xdr:to>
      <xdr:col>22</xdr:col>
      <xdr:colOff>101600</xdr:colOff>
      <xdr:row>341</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Octubre,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t>
          </a:r>
          <a:r>
            <a:rPr lang="es-PE" sz="1100" b="0" i="0" baseline="0">
              <a:solidFill>
                <a:sysClr val="windowText" lastClr="000000"/>
              </a:solidFill>
              <a:effectLst/>
              <a:latin typeface="+mn-lt"/>
              <a:ea typeface="+mn-ea"/>
              <a:cs typeface="+mn-cs"/>
            </a:rPr>
            <a:t>San Juan de Lurigancho,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San Juan de Miraflores, Magdalena del Mar y finalmente Villa El Salvador.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370</xdr:row>
      <xdr:rowOff>128986</xdr:rowOff>
    </xdr:from>
    <xdr:to>
      <xdr:col>21</xdr:col>
      <xdr:colOff>778933</xdr:colOff>
      <xdr:row>373</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Chorrillos, San Juan de Miraflores, San Miguel, Callao y finalmente San Juan de Lurigancho.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398</xdr:row>
      <xdr:rowOff>178594</xdr:rowOff>
    </xdr:from>
    <xdr:to>
      <xdr:col>21</xdr:col>
      <xdr:colOff>634338</xdr:colOff>
      <xdr:row>402</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Chorrillos, San Juan de Miraflores, San Juan de Lurigancho y Finalmente Villa El Salvador.</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431</xdr:row>
      <xdr:rowOff>29769</xdr:rowOff>
    </xdr:from>
    <xdr:to>
      <xdr:col>21</xdr:col>
      <xdr:colOff>685461</xdr:colOff>
      <xdr:row>433</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4693708" y="96719102"/>
          <a:ext cx="10575586" cy="44648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Octubre del 2024 (3912 atenciones), en Octubre del 2025 tenemos en total 5264</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466</xdr:row>
      <xdr:rowOff>119064</xdr:rowOff>
    </xdr:from>
    <xdr:to>
      <xdr:col>21</xdr:col>
      <xdr:colOff>721178</xdr:colOff>
      <xdr:row>470</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es  Otros trastornos de ansiedad, seguido de Esquizofrenia, trastorno Especificos de la personalidad, trastorno afectivo Bipolar y finamente Episodio Depresivo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502</xdr:row>
      <xdr:rowOff>136073</xdr:rowOff>
    </xdr:from>
    <xdr:to>
      <xdr:col>22</xdr:col>
      <xdr:colOff>8467</xdr:colOff>
      <xdr:row>506</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Chorrillos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Pueblo Libre, San Miguel  y finalmente Surquillo.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539</xdr:row>
      <xdr:rowOff>0</xdr:rowOff>
    </xdr:from>
    <xdr:to>
      <xdr:col>21</xdr:col>
      <xdr:colOff>664766</xdr:colOff>
      <xdr:row>541</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Octubre,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574</xdr:row>
      <xdr:rowOff>79377</xdr:rowOff>
    </xdr:from>
    <xdr:to>
      <xdr:col>21</xdr:col>
      <xdr:colOff>709084</xdr:colOff>
      <xdr:row>577</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Octubre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603</xdr:row>
      <xdr:rowOff>168672</xdr:rowOff>
    </xdr:from>
    <xdr:to>
      <xdr:col>21</xdr:col>
      <xdr:colOff>707572</xdr:colOff>
      <xdr:row>608</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Octubre, la mayoría de pacientes tuvieron una estancia menor o igual a 24 horas; es decir, su crisis se resuelve el mismo día de la atención, tanto de varones como de mujeres. Se observa también 68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640</xdr:row>
      <xdr:rowOff>79659</xdr:rowOff>
    </xdr:from>
    <xdr:to>
      <xdr:col>21</xdr:col>
      <xdr:colOff>704172</xdr:colOff>
      <xdr:row>644</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setiembre del 2025 (539</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setiembre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2024 se produjeron 535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673</xdr:row>
      <xdr:rowOff>23812</xdr:rowOff>
    </xdr:from>
    <xdr:to>
      <xdr:col>21</xdr:col>
      <xdr:colOff>722313</xdr:colOff>
      <xdr:row>677</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Setiembre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08</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07 pacientes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 afectivo bipolar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(04) trastorno Esquizoafectivos, de igual manera 02 Trastornos psicotivos agudos y transitorios  y finalmente (01) trastorno mentales y del Comportamiento Debidos al Uso de multiples D.</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710</xdr:row>
      <xdr:rowOff>69455</xdr:rowOff>
    </xdr:from>
    <xdr:to>
      <xdr:col>21</xdr:col>
      <xdr:colOff>674688</xdr:colOff>
      <xdr:row>712</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743</xdr:row>
      <xdr:rowOff>119062</xdr:rowOff>
    </xdr:from>
    <xdr:to>
      <xdr:col>21</xdr:col>
      <xdr:colOff>639537</xdr:colOff>
      <xdr:row>747</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Chorillos y  San Juan de Lurigancho.</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774</xdr:row>
      <xdr:rowOff>8789</xdr:rowOff>
    </xdr:from>
    <xdr:to>
      <xdr:col>21</xdr:col>
      <xdr:colOff>718868</xdr:colOff>
      <xdr:row>777</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20,18,02,12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24.</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811</xdr:row>
      <xdr:rowOff>89299</xdr:rowOff>
    </xdr:from>
    <xdr:to>
      <xdr:col>21</xdr:col>
      <xdr:colOff>680357</xdr:colOff>
      <xdr:row>815</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2024 fue de 33,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24</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847</xdr:row>
      <xdr:rowOff>27214</xdr:rowOff>
    </xdr:from>
    <xdr:to>
      <xdr:col>21</xdr:col>
      <xdr:colOff>680358</xdr:colOff>
      <xdr:row>851</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 Octubre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de Mujeres, Callao, Villa Maria del Triunfo, y San Juan de Miraflores; en el caso los hombres Callao y La Victoria.</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879</xdr:row>
      <xdr:rowOff>83346</xdr:rowOff>
    </xdr:from>
    <xdr:to>
      <xdr:col>21</xdr:col>
      <xdr:colOff>728133</xdr:colOff>
      <xdr:row>883</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08</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trastorno bipolar, seguido de 06 Esquizofrenia, seguido de (05) trastorno especificos de la personalidad, 04 casos de trastorno mentales y del comportamiento debidos al consumo de multiples drogas o de otras sustancias psicotropas, (03) trastorno esquizoafectivos</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914</xdr:row>
      <xdr:rowOff>154783</xdr:rowOff>
    </xdr:from>
    <xdr:to>
      <xdr:col>22</xdr:col>
      <xdr:colOff>211666</xdr:colOff>
      <xdr:row>917</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Octubre 2025 fueron 03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04 casos varones del Pabellon 18  y 21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951</xdr:row>
      <xdr:rowOff>6233</xdr:rowOff>
    </xdr:from>
    <xdr:to>
      <xdr:col>21</xdr:col>
      <xdr:colOff>658529</xdr:colOff>
      <xdr:row>954</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Octubre es 38% varones y 62%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07 y 21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986</xdr:row>
      <xdr:rowOff>9924</xdr:rowOff>
    </xdr:from>
    <xdr:to>
      <xdr:col>21</xdr:col>
      <xdr:colOff>704453</xdr:colOff>
      <xdr:row>989</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VEINTEYCINCO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TRES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a:t>
          </a:r>
        </a:p>
      </xdr:txBody>
    </xdr:sp>
    <xdr:clientData/>
  </xdr:twoCellAnchor>
  <xdr:twoCellAnchor>
    <xdr:from>
      <xdr:col>10</xdr:col>
      <xdr:colOff>136355</xdr:colOff>
      <xdr:row>1021</xdr:row>
      <xdr:rowOff>77220</xdr:rowOff>
    </xdr:from>
    <xdr:to>
      <xdr:col>21</xdr:col>
      <xdr:colOff>632450</xdr:colOff>
      <xdr:row>1024</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Octubre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34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Octubre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2025 se produjeron 28.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919</xdr:row>
      <xdr:rowOff>56091</xdr:rowOff>
    </xdr:from>
    <xdr:to>
      <xdr:col>21</xdr:col>
      <xdr:colOff>760942</xdr:colOff>
      <xdr:row>950</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403</xdr:row>
      <xdr:rowOff>19050</xdr:rowOff>
    </xdr:from>
    <xdr:to>
      <xdr:col>21</xdr:col>
      <xdr:colOff>695325</xdr:colOff>
      <xdr:row>430</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609</xdr:row>
      <xdr:rowOff>107156</xdr:rowOff>
    </xdr:from>
    <xdr:to>
      <xdr:col>21</xdr:col>
      <xdr:colOff>523875</xdr:colOff>
      <xdr:row>638</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07"/>
  <sheetViews>
    <sheetView showGridLines="0" tabSelected="1" showWhiteSpace="0" topLeftCell="A742" zoomScale="90" zoomScaleNormal="90" zoomScaleSheetLayoutView="96" zoomScalePageLayoutView="60" workbookViewId="0">
      <selection activeCell="G5" sqref="G5"/>
    </sheetView>
  </sheetViews>
  <sheetFormatPr baseColWidth="10" defaultRowHeight="14.4" x14ac:dyDescent="0.3"/>
  <cols>
    <col min="1" max="1" width="17"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1" t="s">
        <v>16855</v>
      </c>
      <c r="B3" s="162"/>
      <c r="I3" s="1"/>
      <c r="J3" s="1"/>
    </row>
    <row r="4" spans="1:10" x14ac:dyDescent="0.3">
      <c r="A4" s="76" t="s">
        <v>35</v>
      </c>
      <c r="B4" s="76" t="s">
        <v>10</v>
      </c>
    </row>
    <row r="5" spans="1:10" x14ac:dyDescent="0.3">
      <c r="A5" s="74" t="s">
        <v>16847</v>
      </c>
      <c r="B5" s="63">
        <v>1</v>
      </c>
    </row>
    <row r="6" spans="1:10" x14ac:dyDescent="0.3">
      <c r="A6" s="74"/>
      <c r="B6" s="63"/>
    </row>
    <row r="7" spans="1:10" x14ac:dyDescent="0.3">
      <c r="A7" s="74"/>
      <c r="B7" s="63"/>
    </row>
    <row r="8" spans="1:10" s="6" customFormat="1" x14ac:dyDescent="0.3">
      <c r="A8" s="104" t="s">
        <v>3</v>
      </c>
      <c r="B8" s="117">
        <f>SUM(B5:B7)</f>
        <v>1</v>
      </c>
      <c r="C8"/>
      <c r="D8"/>
      <c r="E8"/>
      <c r="F8"/>
      <c r="G8"/>
      <c r="H8"/>
      <c r="J8"/>
    </row>
    <row r="9" spans="1:10" s="6" customFormat="1" ht="15.6" x14ac:dyDescent="0.3">
      <c r="A9" s="9"/>
      <c r="B9" s="10"/>
      <c r="C9"/>
      <c r="D9"/>
      <c r="E9"/>
      <c r="F9"/>
      <c r="G9"/>
      <c r="H9"/>
      <c r="J9"/>
    </row>
    <row r="10" spans="1:10" s="6" customFormat="1" ht="15.6" x14ac:dyDescent="0.3">
      <c r="A10" s="9"/>
      <c r="B10" s="10"/>
      <c r="C10"/>
      <c r="D10"/>
      <c r="E10"/>
      <c r="F10"/>
      <c r="G10"/>
      <c r="H10"/>
      <c r="J10"/>
    </row>
    <row r="11" spans="1:10" s="6" customFormat="1" ht="15.6" x14ac:dyDescent="0.3">
      <c r="A11" s="9"/>
      <c r="B11" s="10"/>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8" thickBot="1" x14ac:dyDescent="0.35">
      <c r="A34" s="11"/>
      <c r="B34" s="12"/>
      <c r="C34"/>
      <c r="D34"/>
      <c r="E34"/>
      <c r="F34"/>
      <c r="G34"/>
      <c r="H34"/>
      <c r="J34"/>
    </row>
    <row r="35" spans="1:23" ht="95.25" customHeight="1" thickBot="1" x14ac:dyDescent="0.35">
      <c r="A35" s="161" t="s">
        <v>16858</v>
      </c>
      <c r="B35" s="162"/>
      <c r="I35" s="1"/>
      <c r="J35" s="1"/>
      <c r="W35" s="65">
        <v>1</v>
      </c>
    </row>
    <row r="36" spans="1:23" x14ac:dyDescent="0.3">
      <c r="A36" s="118" t="s">
        <v>33</v>
      </c>
      <c r="B36" s="118" t="s">
        <v>10</v>
      </c>
    </row>
    <row r="37" spans="1:23" x14ac:dyDescent="0.3">
      <c r="A37" s="115" t="s">
        <v>16842</v>
      </c>
      <c r="B37" s="116">
        <v>13</v>
      </c>
    </row>
    <row r="38" spans="1:23" x14ac:dyDescent="0.3">
      <c r="A38" s="115" t="s">
        <v>16856</v>
      </c>
      <c r="B38" s="116">
        <v>9</v>
      </c>
    </row>
    <row r="39" spans="1:23" x14ac:dyDescent="0.3">
      <c r="A39" s="115" t="s">
        <v>16814</v>
      </c>
      <c r="B39" s="116">
        <v>9</v>
      </c>
    </row>
    <row r="40" spans="1:23" x14ac:dyDescent="0.3">
      <c r="A40" s="115" t="s">
        <v>16848</v>
      </c>
      <c r="B40" s="116">
        <v>3</v>
      </c>
    </row>
    <row r="41" spans="1:23" x14ac:dyDescent="0.3">
      <c r="A41" s="115" t="s">
        <v>16857</v>
      </c>
      <c r="B41" s="116">
        <v>2</v>
      </c>
    </row>
    <row r="42" spans="1:23" x14ac:dyDescent="0.3">
      <c r="A42" s="115" t="s">
        <v>47</v>
      </c>
      <c r="B42" s="116">
        <v>17</v>
      </c>
    </row>
    <row r="43" spans="1:23" x14ac:dyDescent="0.3">
      <c r="A43" s="104" t="s">
        <v>34</v>
      </c>
      <c r="B43" s="117">
        <f>SUM(B37:B42)</f>
        <v>53</v>
      </c>
    </row>
    <row r="44" spans="1:23" ht="18" x14ac:dyDescent="0.35">
      <c r="A44" s="5"/>
      <c r="B44" s="5"/>
    </row>
    <row r="45" spans="1:23" ht="18" x14ac:dyDescent="0.35">
      <c r="A45" s="5"/>
      <c r="B45" s="5"/>
    </row>
    <row r="46" spans="1:23" ht="18" x14ac:dyDescent="0.35">
      <c r="A46" s="5"/>
      <c r="B46" s="5"/>
    </row>
    <row r="47" spans="1:23" ht="18" x14ac:dyDescent="0.35">
      <c r="A47" s="5"/>
      <c r="B47" s="5"/>
    </row>
    <row r="48" spans="1:23" ht="18" x14ac:dyDescent="0.35">
      <c r="A48" s="5"/>
      <c r="B48" s="5"/>
    </row>
    <row r="49" spans="1:23" ht="18" x14ac:dyDescent="0.35">
      <c r="A49" s="5"/>
      <c r="B49" s="5"/>
    </row>
    <row r="50" spans="1:23" ht="18" x14ac:dyDescent="0.35">
      <c r="A50" s="5"/>
      <c r="B50" s="5"/>
    </row>
    <row r="51" spans="1:23" ht="18" x14ac:dyDescent="0.35">
      <c r="A51" s="5"/>
      <c r="B51" s="5"/>
    </row>
    <row r="52" spans="1:23" ht="18" x14ac:dyDescent="0.35">
      <c r="A52" s="5"/>
      <c r="B52" s="5"/>
    </row>
    <row r="53" spans="1:23" ht="18" x14ac:dyDescent="0.35">
      <c r="A53" s="5"/>
      <c r="B53" s="5"/>
    </row>
    <row r="54" spans="1:23" ht="18" x14ac:dyDescent="0.35">
      <c r="A54" s="5"/>
      <c r="B54" s="5"/>
    </row>
    <row r="55" spans="1:23" ht="18" x14ac:dyDescent="0.35">
      <c r="A55" s="5"/>
      <c r="B55" s="5"/>
    </row>
    <row r="56" spans="1:23" ht="18" x14ac:dyDescent="0.35">
      <c r="A56" s="5"/>
      <c r="B56" s="5"/>
    </row>
    <row r="57" spans="1:23" ht="18" x14ac:dyDescent="0.35">
      <c r="A57" s="5"/>
      <c r="B57" s="5"/>
    </row>
    <row r="58" spans="1:23" ht="18" x14ac:dyDescent="0.35">
      <c r="A58" s="5"/>
      <c r="B58" s="5"/>
    </row>
    <row r="59" spans="1:23" ht="18" x14ac:dyDescent="0.35">
      <c r="A59" s="5"/>
      <c r="B59" s="5"/>
    </row>
    <row r="60" spans="1:23" ht="18" x14ac:dyDescent="0.35">
      <c r="A60" s="5"/>
      <c r="B60" s="5"/>
    </row>
    <row r="61" spans="1:23" ht="18" x14ac:dyDescent="0.35">
      <c r="A61" s="5"/>
      <c r="B61" s="5"/>
    </row>
    <row r="62" spans="1:23" ht="18.600000000000001" thickBot="1" x14ac:dyDescent="0.4">
      <c r="A62" s="5"/>
      <c r="B62" s="5"/>
    </row>
    <row r="63" spans="1:23" ht="78.75" customHeight="1" thickBot="1" x14ac:dyDescent="0.35">
      <c r="A63" s="161" t="s">
        <v>16859</v>
      </c>
      <c r="B63" s="162"/>
      <c r="W63" s="65">
        <v>2</v>
      </c>
    </row>
    <row r="64" spans="1:23" x14ac:dyDescent="0.3">
      <c r="A64" s="103" t="s">
        <v>0</v>
      </c>
      <c r="B64" s="118" t="s">
        <v>10</v>
      </c>
    </row>
    <row r="65" spans="1:2" x14ac:dyDescent="0.3">
      <c r="A65" s="75" t="s">
        <v>16820</v>
      </c>
      <c r="B65" s="116">
        <v>15</v>
      </c>
    </row>
    <row r="66" spans="1:2" x14ac:dyDescent="0.3">
      <c r="A66" s="75" t="s">
        <v>16823</v>
      </c>
      <c r="B66" s="116">
        <v>10</v>
      </c>
    </row>
    <row r="67" spans="1:2" x14ac:dyDescent="0.3">
      <c r="A67" s="75" t="s">
        <v>16856</v>
      </c>
      <c r="B67" s="116">
        <v>8</v>
      </c>
    </row>
    <row r="68" spans="1:2" x14ac:dyDescent="0.3">
      <c r="A68" s="75" t="s">
        <v>16834</v>
      </c>
      <c r="B68" s="116">
        <v>4</v>
      </c>
    </row>
    <row r="69" spans="1:2" x14ac:dyDescent="0.3">
      <c r="A69" s="75" t="s">
        <v>16860</v>
      </c>
      <c r="B69" s="116">
        <v>4</v>
      </c>
    </row>
    <row r="70" spans="1:2" x14ac:dyDescent="0.3">
      <c r="A70" s="75" t="s">
        <v>47</v>
      </c>
      <c r="B70" s="116">
        <v>1449</v>
      </c>
    </row>
    <row r="71" spans="1:2" x14ac:dyDescent="0.3">
      <c r="A71" s="104" t="s">
        <v>3</v>
      </c>
      <c r="B71" s="117">
        <f>SUM(B65:B70)</f>
        <v>1490</v>
      </c>
    </row>
    <row r="93" spans="1:2" ht="15" thickBot="1" x14ac:dyDescent="0.35"/>
    <row r="94" spans="1:2" ht="114.75" customHeight="1" thickBot="1" x14ac:dyDescent="0.35">
      <c r="A94" s="161" t="s">
        <v>16861</v>
      </c>
      <c r="B94" s="162"/>
    </row>
    <row r="95" spans="1:2" x14ac:dyDescent="0.3">
      <c r="A95" s="1"/>
    </row>
    <row r="96" spans="1:2" ht="15.6" x14ac:dyDescent="0.3">
      <c r="A96" s="100" t="s">
        <v>0</v>
      </c>
      <c r="B96" s="100" t="s">
        <v>10</v>
      </c>
    </row>
    <row r="97" spans="1:2" x14ac:dyDescent="0.3">
      <c r="A97" s="115" t="s">
        <v>16856</v>
      </c>
      <c r="B97" s="136">
        <v>17</v>
      </c>
    </row>
    <row r="98" spans="1:2" x14ac:dyDescent="0.3">
      <c r="A98" s="115" t="s">
        <v>16842</v>
      </c>
      <c r="B98" s="136">
        <v>16</v>
      </c>
    </row>
    <row r="99" spans="1:2" x14ac:dyDescent="0.3">
      <c r="A99" s="115" t="s">
        <v>16820</v>
      </c>
      <c r="B99" s="136">
        <v>15</v>
      </c>
    </row>
    <row r="100" spans="1:2" x14ac:dyDescent="0.3">
      <c r="A100" s="115" t="s">
        <v>16814</v>
      </c>
      <c r="B100" s="136">
        <v>11</v>
      </c>
    </row>
    <row r="101" spans="1:2" x14ac:dyDescent="0.3">
      <c r="A101" s="115" t="s">
        <v>16823</v>
      </c>
      <c r="B101" s="136">
        <v>10</v>
      </c>
    </row>
    <row r="102" spans="1:2" x14ac:dyDescent="0.3">
      <c r="A102" s="136" t="s">
        <v>47</v>
      </c>
      <c r="B102" s="136">
        <v>1475</v>
      </c>
    </row>
    <row r="103" spans="1:2" ht="15.6" x14ac:dyDescent="0.3">
      <c r="A103" s="101" t="s">
        <v>3</v>
      </c>
      <c r="B103" s="102">
        <f>SUM(B97:B102)</f>
        <v>1544</v>
      </c>
    </row>
    <row r="104" spans="1:2" ht="15.6" x14ac:dyDescent="0.3">
      <c r="A104" s="35"/>
      <c r="B104" s="35"/>
    </row>
    <row r="123" spans="1:23" ht="15" thickBot="1" x14ac:dyDescent="0.35"/>
    <row r="124" spans="1:23" ht="75.75" customHeight="1" thickBot="1" x14ac:dyDescent="0.35">
      <c r="A124" s="155" t="s">
        <v>16862</v>
      </c>
      <c r="B124" s="156"/>
      <c r="C124" s="156"/>
      <c r="D124" s="157"/>
      <c r="W124" s="65">
        <v>3</v>
      </c>
    </row>
    <row r="125" spans="1:23" x14ac:dyDescent="0.3">
      <c r="A125" s="99" t="s">
        <v>37</v>
      </c>
      <c r="B125" s="99" t="s">
        <v>36</v>
      </c>
      <c r="C125" s="99" t="s">
        <v>38</v>
      </c>
      <c r="D125" s="99" t="s">
        <v>10</v>
      </c>
    </row>
    <row r="126" spans="1:23" x14ac:dyDescent="0.3">
      <c r="A126" s="77" t="s">
        <v>30</v>
      </c>
      <c r="B126" s="77">
        <v>21</v>
      </c>
      <c r="C126" s="77">
        <v>64</v>
      </c>
      <c r="D126" s="77">
        <f>SUM(B126:C126)</f>
        <v>85</v>
      </c>
    </row>
    <row r="127" spans="1:23" x14ac:dyDescent="0.3">
      <c r="A127" s="77" t="s">
        <v>31</v>
      </c>
      <c r="B127" s="77"/>
      <c r="C127" s="77">
        <v>1</v>
      </c>
      <c r="D127" s="77">
        <f>SUM(B127:C127)</f>
        <v>1</v>
      </c>
    </row>
    <row r="128" spans="1:23" x14ac:dyDescent="0.3">
      <c r="A128" s="77" t="s">
        <v>32</v>
      </c>
      <c r="B128" s="77"/>
      <c r="C128" s="77"/>
      <c r="D128" s="77">
        <f>SUM(B128:C128)</f>
        <v>0</v>
      </c>
    </row>
    <row r="129" spans="1:4" x14ac:dyDescent="0.3">
      <c r="A129" s="96" t="s">
        <v>3</v>
      </c>
      <c r="B129" s="96">
        <f>SUM(B126:B128)</f>
        <v>21</v>
      </c>
      <c r="C129" s="96">
        <f>SUM(C126:C128)</f>
        <v>65</v>
      </c>
      <c r="D129" s="96">
        <f>SUM(D126:D128)</f>
        <v>86</v>
      </c>
    </row>
    <row r="160" ht="15" thickBot="1" x14ac:dyDescent="0.35"/>
    <row r="161" spans="1:23" ht="69.75" customHeight="1" thickBot="1" x14ac:dyDescent="0.35">
      <c r="A161" s="155" t="s">
        <v>16863</v>
      </c>
      <c r="B161" s="156"/>
      <c r="C161" s="156"/>
      <c r="D161" s="156"/>
      <c r="E161" s="157"/>
      <c r="W161" s="65">
        <v>4</v>
      </c>
    </row>
    <row r="163" spans="1:23" x14ac:dyDescent="0.3">
      <c r="A163" s="95" t="s">
        <v>1</v>
      </c>
      <c r="B163" s="95" t="s">
        <v>36</v>
      </c>
      <c r="C163" s="95" t="s">
        <v>38</v>
      </c>
      <c r="D163" s="95" t="s">
        <v>10</v>
      </c>
    </row>
    <row r="164" spans="1:23" x14ac:dyDescent="0.3">
      <c r="A164" s="77" t="s">
        <v>27</v>
      </c>
      <c r="B164" s="77">
        <v>254</v>
      </c>
      <c r="C164" s="77">
        <v>519</v>
      </c>
      <c r="D164" s="77">
        <f>SUM(B164:C164)</f>
        <v>773</v>
      </c>
    </row>
    <row r="165" spans="1:23" x14ac:dyDescent="0.3">
      <c r="A165" s="77" t="s">
        <v>31</v>
      </c>
      <c r="B165" s="77">
        <v>24</v>
      </c>
      <c r="C165" s="77">
        <v>29</v>
      </c>
      <c r="D165" s="77">
        <f>SUM(B165:C165)</f>
        <v>53</v>
      </c>
    </row>
    <row r="166" spans="1:23" x14ac:dyDescent="0.3">
      <c r="A166" s="77" t="s">
        <v>32</v>
      </c>
      <c r="B166" s="77">
        <v>3</v>
      </c>
      <c r="C166" s="77">
        <v>2</v>
      </c>
      <c r="D166" s="77">
        <f>SUM(B166:C166)</f>
        <v>5</v>
      </c>
    </row>
    <row r="167" spans="1:23" x14ac:dyDescent="0.3">
      <c r="A167" s="95" t="s">
        <v>3</v>
      </c>
      <c r="B167" s="95">
        <f>SUM(B164:B166)</f>
        <v>281</v>
      </c>
      <c r="C167" s="95">
        <f>SUM(C164:C166)</f>
        <v>550</v>
      </c>
      <c r="D167" s="95">
        <f>SUM(D164:D166)</f>
        <v>831</v>
      </c>
    </row>
    <row r="198" spans="1:23" ht="15" thickBot="1" x14ac:dyDescent="0.35"/>
    <row r="199" spans="1:23" ht="63" customHeight="1" thickBot="1" x14ac:dyDescent="0.35">
      <c r="A199" s="155" t="s">
        <v>16864</v>
      </c>
      <c r="B199" s="156"/>
      <c r="C199" s="156"/>
      <c r="D199" s="156"/>
      <c r="E199" s="157"/>
      <c r="W199" s="65">
        <v>5</v>
      </c>
    </row>
    <row r="200" spans="1:23" x14ac:dyDescent="0.3">
      <c r="A200" s="95" t="s">
        <v>37</v>
      </c>
      <c r="B200" s="95" t="s">
        <v>36</v>
      </c>
      <c r="C200" s="95" t="s">
        <v>38</v>
      </c>
      <c r="D200" s="95" t="s">
        <v>10</v>
      </c>
    </row>
    <row r="201" spans="1:23" x14ac:dyDescent="0.3">
      <c r="A201" s="77" t="s">
        <v>27</v>
      </c>
      <c r="B201" s="77">
        <v>1476</v>
      </c>
      <c r="C201" s="77">
        <v>1226</v>
      </c>
      <c r="D201" s="77">
        <f>SUM(B201:C201)</f>
        <v>2702</v>
      </c>
    </row>
    <row r="202" spans="1:23" x14ac:dyDescent="0.3">
      <c r="A202" s="77" t="s">
        <v>28</v>
      </c>
      <c r="B202" s="77">
        <v>932</v>
      </c>
      <c r="C202" s="77">
        <v>558</v>
      </c>
      <c r="D202" s="77">
        <f>SUM(B202:C202)</f>
        <v>1490</v>
      </c>
    </row>
    <row r="203" spans="1:23" x14ac:dyDescent="0.3">
      <c r="A203" s="77" t="s">
        <v>29</v>
      </c>
      <c r="B203" s="77">
        <v>106</v>
      </c>
      <c r="C203" s="77">
        <v>49</v>
      </c>
      <c r="D203" s="77">
        <f>SUM(B203:C203)</f>
        <v>155</v>
      </c>
    </row>
    <row r="204" spans="1:23" x14ac:dyDescent="0.3">
      <c r="A204" s="95" t="s">
        <v>3</v>
      </c>
      <c r="B204" s="95">
        <f>SUM(B201:B203)</f>
        <v>2514</v>
      </c>
      <c r="C204" s="95">
        <f>SUM(C201:C203)</f>
        <v>1833</v>
      </c>
      <c r="D204" s="95">
        <f>SUM(D201:D203)</f>
        <v>4347</v>
      </c>
    </row>
    <row r="236" spans="1:23" ht="15" thickBot="1" x14ac:dyDescent="0.35"/>
    <row r="237" spans="1:23" ht="81" customHeight="1" thickBot="1" x14ac:dyDescent="0.35">
      <c r="A237" s="155" t="s">
        <v>16865</v>
      </c>
      <c r="B237" s="156"/>
      <c r="C237" s="156"/>
      <c r="D237" s="156"/>
      <c r="E237" s="157"/>
      <c r="W237" s="65">
        <v>6</v>
      </c>
    </row>
    <row r="239" spans="1:23" x14ac:dyDescent="0.3">
      <c r="A239" s="95" t="s">
        <v>37</v>
      </c>
      <c r="B239" s="95" t="s">
        <v>36</v>
      </c>
      <c r="C239" s="95" t="s">
        <v>38</v>
      </c>
      <c r="D239" s="95" t="s">
        <v>10</v>
      </c>
    </row>
    <row r="240" spans="1:23" x14ac:dyDescent="0.3">
      <c r="A240" s="77" t="s">
        <v>30</v>
      </c>
      <c r="B240" s="77">
        <v>1751</v>
      </c>
      <c r="C240" s="77">
        <v>1809</v>
      </c>
      <c r="D240" s="77">
        <f>SUM(B240:C240)</f>
        <v>3560</v>
      </c>
    </row>
    <row r="241" spans="1:4" x14ac:dyDescent="0.3">
      <c r="A241" s="77" t="s">
        <v>31</v>
      </c>
      <c r="B241" s="77">
        <v>956</v>
      </c>
      <c r="C241" s="77">
        <v>588</v>
      </c>
      <c r="D241" s="77">
        <f>SUM(B241:C241)</f>
        <v>1544</v>
      </c>
    </row>
    <row r="242" spans="1:4" x14ac:dyDescent="0.3">
      <c r="A242" s="77" t="s">
        <v>32</v>
      </c>
      <c r="B242" s="77">
        <v>109</v>
      </c>
      <c r="C242" s="77">
        <v>51</v>
      </c>
      <c r="D242" s="77">
        <f>SUM(B242:C242)</f>
        <v>160</v>
      </c>
    </row>
    <row r="243" spans="1:4" x14ac:dyDescent="0.3">
      <c r="A243" s="95" t="s">
        <v>3</v>
      </c>
      <c r="B243" s="95">
        <f>SUM(B240:B242)</f>
        <v>2816</v>
      </c>
      <c r="C243" s="95">
        <f>SUM(C240:C242)</f>
        <v>2448</v>
      </c>
      <c r="D243" s="95">
        <f>SUM(D240:D242)</f>
        <v>5264</v>
      </c>
    </row>
    <row r="273" spans="1:23" ht="15" thickBot="1" x14ac:dyDescent="0.35"/>
    <row r="274" spans="1:23" ht="78.75" customHeight="1" thickBot="1" x14ac:dyDescent="0.35">
      <c r="A274" s="155" t="s">
        <v>16867</v>
      </c>
      <c r="B274" s="157"/>
      <c r="W274" s="68"/>
    </row>
    <row r="275" spans="1:23" ht="18" x14ac:dyDescent="0.35">
      <c r="A275" s="2"/>
      <c r="B275" s="4"/>
    </row>
    <row r="276" spans="1:23" x14ac:dyDescent="0.3">
      <c r="A276" s="96" t="s">
        <v>39</v>
      </c>
      <c r="B276" s="96" t="s">
        <v>10</v>
      </c>
    </row>
    <row r="277" spans="1:23" x14ac:dyDescent="0.3">
      <c r="A277" s="142" t="s">
        <v>16813</v>
      </c>
      <c r="B277" s="78">
        <v>10</v>
      </c>
      <c r="C277" s="111" t="str">
        <f>PROPER(MID(A277,1,100))</f>
        <v>San Miguel</v>
      </c>
      <c r="D277" s="111"/>
      <c r="E277" s="59"/>
    </row>
    <row r="278" spans="1:23" x14ac:dyDescent="0.3">
      <c r="A278" s="142" t="s">
        <v>16866</v>
      </c>
      <c r="B278" s="78">
        <v>6</v>
      </c>
      <c r="C278" s="111" t="str">
        <f>PROPER(MID(A278,1,100))</f>
        <v>Santiago De Surco</v>
      </c>
      <c r="D278" s="111"/>
      <c r="E278" s="59"/>
    </row>
    <row r="279" spans="1:23" x14ac:dyDescent="0.3">
      <c r="A279" s="142" t="s">
        <v>16815</v>
      </c>
      <c r="B279" s="78">
        <v>6</v>
      </c>
      <c r="C279" s="111" t="str">
        <f>PROPER(MID(A279,1,100))</f>
        <v>San Juan De Miraflores</v>
      </c>
      <c r="D279" s="111"/>
      <c r="E279" s="59"/>
    </row>
    <row r="280" spans="1:23" x14ac:dyDescent="0.3">
      <c r="A280" s="142" t="s">
        <v>16832</v>
      </c>
      <c r="B280" s="78">
        <v>6</v>
      </c>
      <c r="C280" s="111" t="str">
        <f>PROPER(MID(A280,1,100))</f>
        <v>Callao</v>
      </c>
      <c r="D280" s="111"/>
      <c r="E280" s="59"/>
    </row>
    <row r="281" spans="1:23" x14ac:dyDescent="0.3">
      <c r="A281" s="142" t="s">
        <v>16845</v>
      </c>
      <c r="B281" s="78">
        <v>6</v>
      </c>
      <c r="C281" s="111" t="str">
        <f>PROPER(MID(A281,1,100))</f>
        <v>Pueblo Libre</v>
      </c>
      <c r="D281" s="111"/>
      <c r="E281" s="59"/>
    </row>
    <row r="282" spans="1:23" x14ac:dyDescent="0.3">
      <c r="A282" s="79" t="s">
        <v>43</v>
      </c>
      <c r="B282" s="79">
        <v>52</v>
      </c>
    </row>
    <row r="283" spans="1:23" x14ac:dyDescent="0.3">
      <c r="A283" s="96" t="s">
        <v>3</v>
      </c>
      <c r="B283" s="96">
        <f>SUM(B277:B282)</f>
        <v>86</v>
      </c>
    </row>
    <row r="284" spans="1:23" ht="15.6" x14ac:dyDescent="0.3">
      <c r="A284" s="8"/>
      <c r="B284" s="8"/>
    </row>
    <row r="285" spans="1:23" ht="15.6" x14ac:dyDescent="0.3">
      <c r="A285" s="8"/>
      <c r="B285" s="8"/>
    </row>
    <row r="286" spans="1:23" ht="15.6" x14ac:dyDescent="0.3">
      <c r="A286" s="8"/>
      <c r="B286" s="8"/>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6.2" thickBot="1" x14ac:dyDescent="0.35">
      <c r="A307" s="8"/>
      <c r="B307" s="8"/>
    </row>
    <row r="308" spans="1:23" ht="77.25" customHeight="1" thickBot="1" x14ac:dyDescent="0.35">
      <c r="A308" s="155" t="s">
        <v>16868</v>
      </c>
      <c r="B308" s="157"/>
      <c r="W308" s="68"/>
    </row>
    <row r="309" spans="1:23" x14ac:dyDescent="0.3">
      <c r="B309" s="4"/>
    </row>
    <row r="310" spans="1:23" x14ac:dyDescent="0.3">
      <c r="A310" s="96" t="s">
        <v>39</v>
      </c>
      <c r="B310" s="96" t="s">
        <v>10</v>
      </c>
    </row>
    <row r="311" spans="1:23" x14ac:dyDescent="0.3">
      <c r="A311" s="80" t="s">
        <v>16813</v>
      </c>
      <c r="B311" s="81">
        <v>100</v>
      </c>
      <c r="C311" s="111" t="str">
        <f>PROPER(MID(A311,1,100))</f>
        <v>San Miguel</v>
      </c>
      <c r="D311" s="111"/>
      <c r="E311" s="59"/>
    </row>
    <row r="312" spans="1:23" x14ac:dyDescent="0.3">
      <c r="A312" s="80" t="s">
        <v>16830</v>
      </c>
      <c r="B312" s="81">
        <v>77</v>
      </c>
      <c r="C312" s="111" t="str">
        <f>PROPER(MID(A312,1,100))</f>
        <v>San Juan De Lurigancho</v>
      </c>
      <c r="D312" s="111"/>
      <c r="E312" s="59"/>
    </row>
    <row r="313" spans="1:23" x14ac:dyDescent="0.3">
      <c r="A313" s="80" t="s">
        <v>16815</v>
      </c>
      <c r="B313" s="81">
        <v>76</v>
      </c>
      <c r="C313" s="111" t="str">
        <f>PROPER(MID(A313,1,100))</f>
        <v>San Juan De Miraflores</v>
      </c>
      <c r="D313" s="111"/>
      <c r="E313" s="59"/>
    </row>
    <row r="314" spans="1:23" x14ac:dyDescent="0.3">
      <c r="A314" s="80" t="s">
        <v>16824</v>
      </c>
      <c r="B314" s="81">
        <v>69</v>
      </c>
      <c r="C314" s="111" t="str">
        <f>PROPER(MID(A314,1,100))</f>
        <v>Magdalena Del Mar</v>
      </c>
      <c r="D314" s="111"/>
      <c r="E314" s="59"/>
    </row>
    <row r="315" spans="1:23" x14ac:dyDescent="0.3">
      <c r="A315" s="80" t="s">
        <v>16841</v>
      </c>
      <c r="B315" s="81">
        <v>54</v>
      </c>
      <c r="C315" s="111" t="str">
        <f>PROPER(MID(A315,1,100))</f>
        <v>Villa El Salvador</v>
      </c>
      <c r="D315" s="111"/>
      <c r="E315" s="59"/>
    </row>
    <row r="316" spans="1:23" x14ac:dyDescent="0.3">
      <c r="A316" s="79" t="s">
        <v>47</v>
      </c>
      <c r="B316" s="82">
        <v>455</v>
      </c>
      <c r="C316" s="111" t="str">
        <f>PROPER(MID(A316,10,100))</f>
        <v>Gnosticos</v>
      </c>
      <c r="D316" s="111"/>
      <c r="E316" s="59"/>
    </row>
    <row r="317" spans="1:23" x14ac:dyDescent="0.3">
      <c r="A317" s="96" t="s">
        <v>3</v>
      </c>
      <c r="B317" s="96">
        <f>SUM(B311:B316)</f>
        <v>831</v>
      </c>
    </row>
    <row r="342" spans="1:23" ht="15" thickBot="1" x14ac:dyDescent="0.35"/>
    <row r="343" spans="1:23" ht="69.75" customHeight="1" thickBot="1" x14ac:dyDescent="0.35">
      <c r="A343" s="155" t="s">
        <v>16869</v>
      </c>
      <c r="B343" s="157"/>
    </row>
    <row r="344" spans="1:23" ht="19.05" customHeight="1" x14ac:dyDescent="0.3">
      <c r="A344" s="96" t="s">
        <v>39</v>
      </c>
      <c r="B344" s="96" t="s">
        <v>10</v>
      </c>
      <c r="W344" s="68"/>
    </row>
    <row r="345" spans="1:23" x14ac:dyDescent="0.3">
      <c r="A345" s="83" t="s">
        <v>16805</v>
      </c>
      <c r="B345" s="84">
        <v>309</v>
      </c>
      <c r="C345" s="59" t="str">
        <f>PROPER(MID(A345,1,100))</f>
        <v>Chorrillos</v>
      </c>
      <c r="D345" s="59"/>
      <c r="E345" s="59"/>
    </row>
    <row r="346" spans="1:23" x14ac:dyDescent="0.3">
      <c r="A346" s="83" t="s">
        <v>16815</v>
      </c>
      <c r="B346" s="84">
        <v>252</v>
      </c>
      <c r="C346" s="59" t="str">
        <f>PROPER(MID(A346,1,100))</f>
        <v>San Juan De Miraflores</v>
      </c>
      <c r="D346" s="59"/>
      <c r="E346" s="59"/>
    </row>
    <row r="347" spans="1:23" x14ac:dyDescent="0.3">
      <c r="A347" s="83" t="s">
        <v>16813</v>
      </c>
      <c r="B347" s="84">
        <v>246</v>
      </c>
      <c r="C347" s="59" t="str">
        <f>PROPER(MID(A347,1,100))</f>
        <v>San Miguel</v>
      </c>
      <c r="D347" s="59"/>
      <c r="E347" s="59"/>
    </row>
    <row r="348" spans="1:23" x14ac:dyDescent="0.3">
      <c r="A348" s="83" t="s">
        <v>16832</v>
      </c>
      <c r="B348" s="84">
        <v>227</v>
      </c>
      <c r="C348" s="59" t="str">
        <f>PROPER(MID(A348,1,100))</f>
        <v>Callao</v>
      </c>
      <c r="D348" s="59"/>
      <c r="E348" s="59"/>
    </row>
    <row r="349" spans="1:23" x14ac:dyDescent="0.3">
      <c r="A349" s="83" t="s">
        <v>16830</v>
      </c>
      <c r="B349" s="84">
        <v>221</v>
      </c>
      <c r="C349" s="59" t="str">
        <f>PROPER(MID(A349,1,100))</f>
        <v>San Juan De Lurigancho</v>
      </c>
      <c r="D349" s="59"/>
      <c r="E349" s="59"/>
    </row>
    <row r="350" spans="1:23" x14ac:dyDescent="0.3">
      <c r="A350" s="85" t="s">
        <v>47</v>
      </c>
      <c r="B350" s="82">
        <v>3092</v>
      </c>
    </row>
    <row r="351" spans="1:23" x14ac:dyDescent="0.3">
      <c r="A351" s="96" t="s">
        <v>3</v>
      </c>
      <c r="B351" s="96">
        <f>SUM(B345:B350)</f>
        <v>4347</v>
      </c>
    </row>
    <row r="352" spans="1:23" ht="21" x14ac:dyDescent="0.4">
      <c r="B352" s="13"/>
    </row>
    <row r="374" spans="1:23" ht="15" thickBot="1" x14ac:dyDescent="0.35"/>
    <row r="375" spans="1:23" ht="112.65" customHeight="1" thickBot="1" x14ac:dyDescent="0.35">
      <c r="A375" s="155" t="s">
        <v>16870</v>
      </c>
      <c r="B375" s="157"/>
      <c r="W375" s="65">
        <v>7</v>
      </c>
    </row>
    <row r="376" spans="1:23" x14ac:dyDescent="0.3">
      <c r="A376" s="96" t="s">
        <v>39</v>
      </c>
      <c r="B376" s="96" t="s">
        <v>10</v>
      </c>
    </row>
    <row r="377" spans="1:23" x14ac:dyDescent="0.3">
      <c r="A377" s="86" t="s">
        <v>16813</v>
      </c>
      <c r="B377" s="87">
        <v>356</v>
      </c>
      <c r="C377" s="59" t="str">
        <f>PROPER(MID(A377,1,100))</f>
        <v>San Miguel</v>
      </c>
      <c r="D377" s="59"/>
      <c r="E377" s="59"/>
    </row>
    <row r="378" spans="1:23" x14ac:dyDescent="0.3">
      <c r="A378" s="86" t="s">
        <v>16805</v>
      </c>
      <c r="B378" s="87">
        <v>350</v>
      </c>
      <c r="C378" s="59" t="str">
        <f>PROPER(MID(A378,1,100))</f>
        <v>Chorrillos</v>
      </c>
      <c r="D378" s="59"/>
      <c r="E378" s="59"/>
    </row>
    <row r="379" spans="1:23" x14ac:dyDescent="0.3">
      <c r="A379" s="86" t="s">
        <v>16815</v>
      </c>
      <c r="B379" s="87">
        <v>334</v>
      </c>
      <c r="C379" s="59" t="str">
        <f>PROPER(MID(A379,1,100))</f>
        <v>San Juan De Miraflores</v>
      </c>
      <c r="D379" s="59"/>
      <c r="E379" s="59"/>
    </row>
    <row r="380" spans="1:23" x14ac:dyDescent="0.3">
      <c r="A380" s="86" t="s">
        <v>16830</v>
      </c>
      <c r="B380" s="87">
        <v>303</v>
      </c>
      <c r="C380" s="59" t="str">
        <f>PROPER(MID(A380,1,100))</f>
        <v>San Juan De Lurigancho</v>
      </c>
      <c r="D380" s="59"/>
      <c r="E380" s="59"/>
    </row>
    <row r="381" spans="1:23" x14ac:dyDescent="0.3">
      <c r="A381" s="86" t="s">
        <v>16841</v>
      </c>
      <c r="B381" s="87">
        <v>265</v>
      </c>
      <c r="C381" s="59" t="str">
        <f>PROPER(MID(A381,1,100))</f>
        <v>Villa El Salvador</v>
      </c>
      <c r="D381" s="59"/>
      <c r="E381" s="59"/>
    </row>
    <row r="382" spans="1:23" x14ac:dyDescent="0.3">
      <c r="A382" s="85" t="s">
        <v>43</v>
      </c>
      <c r="B382" s="87">
        <v>3656</v>
      </c>
    </row>
    <row r="383" spans="1:23" x14ac:dyDescent="0.3">
      <c r="A383" s="97" t="s">
        <v>3</v>
      </c>
      <c r="B383" s="98">
        <f>SUM(B377:B382)</f>
        <v>5264</v>
      </c>
    </row>
    <row r="384" spans="1:23"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1:5" x14ac:dyDescent="0.3">
      <c r="B401" s="4"/>
    </row>
    <row r="402" spans="1:5" x14ac:dyDescent="0.3">
      <c r="B402" s="4"/>
    </row>
    <row r="403" spans="1:5" ht="15" thickBot="1" x14ac:dyDescent="0.35">
      <c r="B403" s="4"/>
    </row>
    <row r="404" spans="1:5" ht="96.75" customHeight="1" thickBot="1" x14ac:dyDescent="0.35">
      <c r="A404" s="161" t="s">
        <v>16871</v>
      </c>
      <c r="B404" s="166"/>
      <c r="C404" s="162"/>
    </row>
    <row r="405" spans="1:5" ht="18" x14ac:dyDescent="0.35">
      <c r="A405" s="3"/>
      <c r="B405" s="7"/>
      <c r="C405" s="4"/>
    </row>
    <row r="406" spans="1:5" x14ac:dyDescent="0.3">
      <c r="A406" s="121" t="s">
        <v>11</v>
      </c>
      <c r="B406" s="121" t="s">
        <v>16825</v>
      </c>
      <c r="C406" s="121" t="s">
        <v>16835</v>
      </c>
    </row>
    <row r="407" spans="1:5" x14ac:dyDescent="0.3">
      <c r="A407" s="119" t="s">
        <v>12</v>
      </c>
      <c r="B407" s="79">
        <v>4311</v>
      </c>
      <c r="C407" s="79">
        <v>4296</v>
      </c>
    </row>
    <row r="408" spans="1:5" ht="18" x14ac:dyDescent="0.35">
      <c r="A408" s="119" t="s">
        <v>4</v>
      </c>
      <c r="B408" s="79">
        <v>4357</v>
      </c>
      <c r="C408" s="79">
        <v>4173</v>
      </c>
      <c r="D408" s="146"/>
      <c r="E408" s="7"/>
    </row>
    <row r="409" spans="1:5" ht="18" x14ac:dyDescent="0.35">
      <c r="A409" s="119" t="s">
        <v>13</v>
      </c>
      <c r="B409" s="79">
        <v>4025</v>
      </c>
      <c r="C409" s="79">
        <v>4185</v>
      </c>
      <c r="D409" s="146"/>
      <c r="E409" s="7"/>
    </row>
    <row r="410" spans="1:5" ht="18" x14ac:dyDescent="0.35">
      <c r="A410" s="119" t="s">
        <v>14</v>
      </c>
      <c r="B410" s="79">
        <v>4374</v>
      </c>
      <c r="C410" s="79">
        <v>4036</v>
      </c>
      <c r="D410" s="146"/>
      <c r="E410" s="7"/>
    </row>
    <row r="411" spans="1:5" ht="18" x14ac:dyDescent="0.35">
      <c r="A411" s="119" t="s">
        <v>15</v>
      </c>
      <c r="B411" s="79">
        <v>4270</v>
      </c>
      <c r="C411" s="79">
        <v>4308</v>
      </c>
      <c r="D411" s="146"/>
      <c r="E411" s="7"/>
    </row>
    <row r="412" spans="1:5" ht="18" x14ac:dyDescent="0.35">
      <c r="A412" s="119" t="s">
        <v>16</v>
      </c>
      <c r="B412" s="79">
        <v>3923</v>
      </c>
      <c r="C412" s="79">
        <v>4260</v>
      </c>
      <c r="D412" s="146"/>
      <c r="E412" s="7"/>
    </row>
    <row r="413" spans="1:5" ht="18" x14ac:dyDescent="0.35">
      <c r="A413" s="119" t="s">
        <v>5</v>
      </c>
      <c r="B413" s="79">
        <v>4210</v>
      </c>
      <c r="C413" s="79">
        <v>4555</v>
      </c>
      <c r="D413" s="146"/>
      <c r="E413" s="7"/>
    </row>
    <row r="414" spans="1:5" ht="18" x14ac:dyDescent="0.35">
      <c r="A414" s="119" t="s">
        <v>6</v>
      </c>
      <c r="B414" s="79">
        <v>3856</v>
      </c>
      <c r="C414" s="79">
        <v>4616</v>
      </c>
      <c r="D414" s="146"/>
      <c r="E414" s="7"/>
    </row>
    <row r="415" spans="1:5" ht="18" x14ac:dyDescent="0.35">
      <c r="A415" s="119" t="s">
        <v>17</v>
      </c>
      <c r="B415" s="79">
        <v>4243</v>
      </c>
      <c r="C415" s="120">
        <v>4895</v>
      </c>
      <c r="D415" s="147"/>
      <c r="E415" s="72"/>
    </row>
    <row r="416" spans="1:5" ht="18" x14ac:dyDescent="0.35">
      <c r="A416" s="119" t="s">
        <v>7</v>
      </c>
      <c r="B416" s="79">
        <v>3912</v>
      </c>
      <c r="C416" s="120">
        <v>5264</v>
      </c>
      <c r="D416" s="147"/>
      <c r="E416" s="72"/>
    </row>
    <row r="417" spans="1:5" ht="18" x14ac:dyDescent="0.35">
      <c r="A417" s="119" t="s">
        <v>8</v>
      </c>
      <c r="B417" s="79">
        <v>4019</v>
      </c>
      <c r="C417" s="120"/>
      <c r="D417" s="147"/>
      <c r="E417" s="72"/>
    </row>
    <row r="418" spans="1:5" ht="18" x14ac:dyDescent="0.35">
      <c r="A418" s="119" t="s">
        <v>9</v>
      </c>
      <c r="B418" s="79">
        <v>3891</v>
      </c>
      <c r="C418" s="120"/>
      <c r="D418" s="147"/>
      <c r="E418" s="72"/>
    </row>
    <row r="419" spans="1:5" ht="18" x14ac:dyDescent="0.35">
      <c r="A419" s="121" t="s">
        <v>10</v>
      </c>
      <c r="B419" s="121">
        <f>SUM(B407:B418)</f>
        <v>49391</v>
      </c>
      <c r="C419" s="121">
        <f>SUM(C407:C418)</f>
        <v>44588</v>
      </c>
      <c r="D419" s="147"/>
      <c r="E419" s="72"/>
    </row>
    <row r="435" spans="1:23" ht="15" thickBot="1" x14ac:dyDescent="0.35"/>
    <row r="436" spans="1:23" ht="44.4" customHeight="1" x14ac:dyDescent="0.3">
      <c r="A436" s="167" t="s">
        <v>16872</v>
      </c>
      <c r="B436" s="168"/>
      <c r="W436" s="153">
        <v>8</v>
      </c>
    </row>
    <row r="437" spans="1:23" ht="25.5" customHeight="1" thickBot="1" x14ac:dyDescent="0.35">
      <c r="A437" s="169"/>
      <c r="B437" s="170"/>
      <c r="W437" s="153"/>
    </row>
    <row r="438" spans="1:23" x14ac:dyDescent="0.3">
      <c r="B438" s="4"/>
    </row>
    <row r="439" spans="1:23" x14ac:dyDescent="0.3">
      <c r="A439" s="25" t="s">
        <v>14668</v>
      </c>
      <c r="B439" s="24" t="s">
        <v>2</v>
      </c>
    </row>
    <row r="440" spans="1:23" x14ac:dyDescent="0.3">
      <c r="A440" s="14" t="s">
        <v>16827</v>
      </c>
      <c r="B440" s="30">
        <v>102</v>
      </c>
      <c r="C440" s="111" t="str">
        <f>PROPER(MID(A440,1,100))</f>
        <v>F41 - Otros Trastornos De Ansiedad</v>
      </c>
      <c r="D440" s="111"/>
    </row>
    <row r="441" spans="1:23" x14ac:dyDescent="0.3">
      <c r="A441" s="14" t="s">
        <v>16821</v>
      </c>
      <c r="B441" s="30">
        <v>95</v>
      </c>
      <c r="C441" s="111" t="str">
        <f>PROPER(MID(A441,1,100))</f>
        <v>F20 - Esquizofrenia</v>
      </c>
      <c r="D441" s="111"/>
    </row>
    <row r="442" spans="1:23" x14ac:dyDescent="0.3">
      <c r="A442" s="14" t="s">
        <v>16828</v>
      </c>
      <c r="B442" s="30">
        <v>79</v>
      </c>
      <c r="C442" s="111" t="str">
        <f>PROPER(MID(A442,1,100))</f>
        <v>F60 - Trastornos Especificos De La Personalidad</v>
      </c>
      <c r="D442" s="111"/>
    </row>
    <row r="443" spans="1:23" x14ac:dyDescent="0.3">
      <c r="A443" s="14" t="s">
        <v>16822</v>
      </c>
      <c r="B443" s="30">
        <v>42</v>
      </c>
      <c r="C443" s="111" t="str">
        <f>PROPER(MID(A443,1,100))</f>
        <v>F31 - Trastorno Afectivo Bipolar</v>
      </c>
      <c r="D443" s="111"/>
    </row>
    <row r="444" spans="1:23" x14ac:dyDescent="0.3">
      <c r="A444" s="71" t="s">
        <v>16843</v>
      </c>
      <c r="B444" s="15">
        <v>33</v>
      </c>
      <c r="C444" s="111" t="str">
        <f>PROPER(MID(A444,1,100))</f>
        <v>F32 - Episodio Depresivo</v>
      </c>
      <c r="D444" s="111"/>
    </row>
    <row r="445" spans="1:23" x14ac:dyDescent="0.3">
      <c r="A445" s="14" t="s">
        <v>14673</v>
      </c>
      <c r="B445" s="15">
        <v>188</v>
      </c>
      <c r="C445" s="111"/>
      <c r="D445" s="111"/>
    </row>
    <row r="446" spans="1:23" x14ac:dyDescent="0.3">
      <c r="A446" s="25" t="s">
        <v>14674</v>
      </c>
      <c r="B446" s="24">
        <f>SUM(B440:B445)</f>
        <v>539</v>
      </c>
    </row>
    <row r="471" spans="1:23" ht="15" thickBot="1" x14ac:dyDescent="0.35"/>
    <row r="472" spans="1:23" ht="63.75" customHeight="1" thickBot="1" x14ac:dyDescent="1.1499999999999999">
      <c r="A472" s="158" t="s">
        <v>16874</v>
      </c>
      <c r="B472" s="160"/>
      <c r="W472" s="66">
        <v>9</v>
      </c>
    </row>
    <row r="473" spans="1:23" x14ac:dyDescent="0.3">
      <c r="B473" s="4"/>
    </row>
    <row r="474" spans="1:23" x14ac:dyDescent="0.3">
      <c r="A474" s="24" t="s">
        <v>14669</v>
      </c>
      <c r="B474" s="24" t="s">
        <v>10</v>
      </c>
    </row>
    <row r="475" spans="1:23" x14ac:dyDescent="0.3">
      <c r="A475" s="131" t="s">
        <v>16805</v>
      </c>
      <c r="B475" s="15">
        <v>44</v>
      </c>
      <c r="C475" s="60" t="str">
        <f t="shared" ref="C475:C480" si="0">PROPER(MID(A475,10,100))</f>
        <v>S</v>
      </c>
      <c r="D475" s="60"/>
      <c r="E475" s="60"/>
    </row>
    <row r="476" spans="1:23" x14ac:dyDescent="0.3">
      <c r="A476" s="131" t="s">
        <v>16824</v>
      </c>
      <c r="B476" s="15">
        <v>41</v>
      </c>
      <c r="C476" s="60" t="str">
        <f t="shared" si="0"/>
        <v xml:space="preserve"> Del Mar</v>
      </c>
      <c r="D476" s="60"/>
      <c r="E476" s="60"/>
    </row>
    <row r="477" spans="1:23" x14ac:dyDescent="0.3">
      <c r="A477" s="131" t="s">
        <v>16845</v>
      </c>
      <c r="B477" s="15">
        <v>36</v>
      </c>
      <c r="C477" s="60" t="str">
        <f t="shared" si="0"/>
        <v>Bre</v>
      </c>
      <c r="D477" s="60"/>
      <c r="E477" s="60"/>
    </row>
    <row r="478" spans="1:23" x14ac:dyDescent="0.3">
      <c r="A478" s="131" t="s">
        <v>16813</v>
      </c>
      <c r="B478" s="15">
        <v>34</v>
      </c>
      <c r="C478" s="60" t="str">
        <f t="shared" si="0"/>
        <v>L</v>
      </c>
      <c r="D478" s="60"/>
      <c r="E478" s="60"/>
    </row>
    <row r="479" spans="1:23" x14ac:dyDescent="0.3">
      <c r="A479" s="131" t="s">
        <v>16873</v>
      </c>
      <c r="B479" s="15">
        <v>32</v>
      </c>
      <c r="C479" s="60" t="str">
        <f t="shared" si="0"/>
        <v/>
      </c>
      <c r="D479" s="60"/>
      <c r="E479" s="60"/>
    </row>
    <row r="480" spans="1:23" x14ac:dyDescent="0.3">
      <c r="A480" s="14" t="s">
        <v>43</v>
      </c>
      <c r="B480" s="15">
        <v>352</v>
      </c>
      <c r="C480" s="60" t="str">
        <f t="shared" si="0"/>
        <v>Tritos</v>
      </c>
      <c r="D480" s="60"/>
      <c r="E480" s="60"/>
    </row>
    <row r="481" spans="1:2" x14ac:dyDescent="0.3">
      <c r="A481" s="24" t="s">
        <v>3</v>
      </c>
      <c r="B481" s="24">
        <f>SUM(B475:B480)</f>
        <v>539</v>
      </c>
    </row>
    <row r="507" spans="1:23" ht="15" thickBot="1" x14ac:dyDescent="0.35"/>
    <row r="508" spans="1:23" ht="66.75" customHeight="1" thickBot="1" x14ac:dyDescent="0.35">
      <c r="A508" s="155" t="s">
        <v>16876</v>
      </c>
      <c r="B508" s="156"/>
      <c r="C508" s="156"/>
      <c r="D508" s="156"/>
      <c r="E508" s="157"/>
      <c r="G508" s="42"/>
      <c r="H508" s="42"/>
      <c r="W508" s="154"/>
    </row>
    <row r="509" spans="1:23" x14ac:dyDescent="0.3">
      <c r="B509" s="4"/>
      <c r="C509" s="4"/>
      <c r="D509" s="4"/>
      <c r="E509" s="4"/>
      <c r="G509" s="4"/>
      <c r="H509" s="4"/>
      <c r="W509" s="154"/>
    </row>
    <row r="510" spans="1:23" x14ac:dyDescent="0.3">
      <c r="B510" s="4"/>
      <c r="C510" s="4"/>
      <c r="D510" s="4"/>
      <c r="E510" s="4"/>
      <c r="G510" s="4"/>
      <c r="H510" s="4"/>
    </row>
    <row r="511" spans="1:23" ht="54" customHeight="1" x14ac:dyDescent="0.3">
      <c r="A511" s="24" t="s">
        <v>14670</v>
      </c>
      <c r="B511" s="24" t="s">
        <v>36</v>
      </c>
      <c r="C511" s="24" t="s">
        <v>38</v>
      </c>
      <c r="D511" s="24" t="s">
        <v>10</v>
      </c>
      <c r="G511" s="46"/>
      <c r="H511" s="46"/>
    </row>
    <row r="512" spans="1:23" x14ac:dyDescent="0.3">
      <c r="A512" s="18" t="s">
        <v>16809</v>
      </c>
      <c r="B512" s="17">
        <v>31</v>
      </c>
      <c r="C512" s="17">
        <v>10</v>
      </c>
      <c r="D512" s="17">
        <f>SUM(B512:C512)</f>
        <v>41</v>
      </c>
      <c r="G512" s="108"/>
      <c r="H512" s="108"/>
    </row>
    <row r="513" spans="1:8" x14ac:dyDescent="0.3">
      <c r="A513" s="18" t="s">
        <v>16806</v>
      </c>
      <c r="B513" s="17">
        <v>27</v>
      </c>
      <c r="C513" s="17">
        <v>5</v>
      </c>
      <c r="D513" s="17">
        <f>SUM(B513:C513)</f>
        <v>32</v>
      </c>
      <c r="G513" s="108"/>
      <c r="H513" s="108"/>
    </row>
    <row r="514" spans="1:8" x14ac:dyDescent="0.3">
      <c r="A514" s="18" t="s">
        <v>16808</v>
      </c>
      <c r="B514" s="17">
        <v>12</v>
      </c>
      <c r="C514" s="17">
        <v>2</v>
      </c>
      <c r="D514" s="17">
        <f>SUM(B514:C514)</f>
        <v>14</v>
      </c>
      <c r="G514" s="108"/>
      <c r="H514" s="108"/>
    </row>
    <row r="515" spans="1:8" x14ac:dyDescent="0.3">
      <c r="A515" s="18" t="s">
        <v>16810</v>
      </c>
      <c r="B515" s="17">
        <v>283</v>
      </c>
      <c r="C515" s="17">
        <v>161</v>
      </c>
      <c r="D515" s="17">
        <f>SUM(B515:C515)</f>
        <v>444</v>
      </c>
      <c r="G515" s="108"/>
      <c r="H515" s="108"/>
    </row>
    <row r="516" spans="1:8" x14ac:dyDescent="0.3">
      <c r="A516" s="18" t="s">
        <v>16811</v>
      </c>
      <c r="B516" s="17">
        <v>4</v>
      </c>
      <c r="C516" s="17">
        <v>1</v>
      </c>
      <c r="D516" s="17">
        <f t="shared" ref="D516:D517" si="1">SUM(B516:C516)</f>
        <v>5</v>
      </c>
      <c r="G516" s="108"/>
      <c r="H516" s="108"/>
    </row>
    <row r="517" spans="1:8" x14ac:dyDescent="0.3">
      <c r="A517" s="18" t="s">
        <v>16875</v>
      </c>
      <c r="B517" s="17">
        <v>3</v>
      </c>
      <c r="C517" s="17"/>
      <c r="D517" s="17">
        <f t="shared" si="1"/>
        <v>3</v>
      </c>
      <c r="G517" s="108"/>
      <c r="H517" s="108"/>
    </row>
    <row r="518" spans="1:8" ht="15.6" x14ac:dyDescent="0.3">
      <c r="A518" s="24" t="s">
        <v>3</v>
      </c>
      <c r="B518" s="24">
        <f>SUM(B512:B517)</f>
        <v>360</v>
      </c>
      <c r="C518" s="24">
        <f>SUM(C512:C517)</f>
        <v>179</v>
      </c>
      <c r="D518" s="24">
        <f>SUM(D512:D517)</f>
        <v>539</v>
      </c>
      <c r="G518" s="46"/>
      <c r="H518" s="46"/>
    </row>
    <row r="542" spans="1:23" ht="15" thickBot="1" x14ac:dyDescent="0.35"/>
    <row r="543" spans="1:23" ht="60" customHeight="1" thickBot="1" x14ac:dyDescent="0.35">
      <c r="A543" s="171" t="s">
        <v>16877</v>
      </c>
      <c r="B543" s="172"/>
      <c r="C543" s="172"/>
      <c r="D543" s="172"/>
      <c r="E543" s="172"/>
      <c r="F543" s="173"/>
      <c r="G543" s="110"/>
      <c r="H543" s="110"/>
      <c r="W543" s="153">
        <v>10</v>
      </c>
    </row>
    <row r="544" spans="1:23" x14ac:dyDescent="0.3">
      <c r="W544" s="153"/>
    </row>
    <row r="545" spans="1:3" x14ac:dyDescent="0.3">
      <c r="B545" s="4"/>
    </row>
    <row r="546" spans="1:3" x14ac:dyDescent="0.3">
      <c r="A546" s="24" t="s">
        <v>14671</v>
      </c>
      <c r="B546" s="24" t="s">
        <v>2</v>
      </c>
      <c r="C546" s="19"/>
    </row>
    <row r="547" spans="1:3" x14ac:dyDescent="0.3">
      <c r="A547" s="16" t="s">
        <v>36</v>
      </c>
      <c r="B547" s="17">
        <v>360</v>
      </c>
      <c r="C547" s="19"/>
    </row>
    <row r="548" spans="1:3" x14ac:dyDescent="0.3">
      <c r="A548" s="16" t="s">
        <v>38</v>
      </c>
      <c r="B548" s="17">
        <v>179</v>
      </c>
      <c r="C548" s="19"/>
    </row>
    <row r="549" spans="1:3" x14ac:dyDescent="0.3">
      <c r="A549" s="24" t="s">
        <v>2</v>
      </c>
      <c r="B549" s="24">
        <f>SUM(B547:B548)</f>
        <v>539</v>
      </c>
      <c r="C549" s="19"/>
    </row>
    <row r="578" spans="1:23" ht="15" thickBot="1" x14ac:dyDescent="0.35"/>
    <row r="579" spans="1:23" ht="65.25" customHeight="1" thickBot="1" x14ac:dyDescent="0.35">
      <c r="A579" s="155" t="s">
        <v>16878</v>
      </c>
      <c r="B579" s="156"/>
      <c r="C579" s="156"/>
      <c r="D579" s="156"/>
      <c r="E579" s="156"/>
      <c r="F579" s="157"/>
      <c r="G579" s="42"/>
      <c r="H579" s="42"/>
      <c r="W579" s="153">
        <v>11</v>
      </c>
    </row>
    <row r="580" spans="1:23" ht="22.65" customHeight="1" x14ac:dyDescent="0.3">
      <c r="A580" s="4"/>
      <c r="B580" s="4"/>
      <c r="C580" s="4"/>
      <c r="D580" s="4"/>
      <c r="E580" s="4"/>
      <c r="F580" s="4"/>
      <c r="G580" s="4"/>
      <c r="H580" s="4"/>
      <c r="W580" s="153"/>
    </row>
    <row r="581" spans="1:23" ht="15.6" x14ac:dyDescent="0.3">
      <c r="A581" s="24" t="s">
        <v>14672</v>
      </c>
      <c r="B581" s="24" t="s">
        <v>36</v>
      </c>
      <c r="C581" s="24" t="s">
        <v>38</v>
      </c>
      <c r="D581" s="24" t="s">
        <v>3</v>
      </c>
      <c r="G581" s="46"/>
      <c r="H581" s="46"/>
    </row>
    <row r="582" spans="1:23" x14ac:dyDescent="0.3">
      <c r="A582" s="15" t="s">
        <v>16836</v>
      </c>
      <c r="B582" s="15">
        <v>314</v>
      </c>
      <c r="C582" s="15">
        <v>157</v>
      </c>
      <c r="D582" s="15">
        <f>SUM(B582:C582)</f>
        <v>471</v>
      </c>
      <c r="G582" s="108"/>
      <c r="H582" s="108"/>
    </row>
    <row r="583" spans="1:23" x14ac:dyDescent="0.3">
      <c r="A583" s="15" t="s">
        <v>16837</v>
      </c>
      <c r="B583" s="15">
        <v>46</v>
      </c>
      <c r="C583" s="15">
        <v>22</v>
      </c>
      <c r="D583" s="15">
        <f>SUM(B583:C583)</f>
        <v>68</v>
      </c>
      <c r="G583" s="108"/>
      <c r="H583" s="108"/>
    </row>
    <row r="584" spans="1:23" ht="15.6" x14ac:dyDescent="0.3">
      <c r="A584" s="24" t="s">
        <v>3</v>
      </c>
      <c r="B584" s="24">
        <f>SUM(B582:B583)</f>
        <v>360</v>
      </c>
      <c r="C584" s="24">
        <f>SUM(C582:C583)</f>
        <v>179</v>
      </c>
      <c r="D584" s="24">
        <f>SUM(D582:D583)</f>
        <v>539</v>
      </c>
      <c r="G584" s="46"/>
      <c r="H584" s="46"/>
    </row>
    <row r="585" spans="1:23" ht="15.6" x14ac:dyDescent="0.3">
      <c r="G585" s="46"/>
      <c r="H585" s="46"/>
    </row>
    <row r="587" spans="1:23" x14ac:dyDescent="0.3">
      <c r="C587">
        <v>7</v>
      </c>
    </row>
    <row r="588" spans="1:23" ht="15.6" x14ac:dyDescent="0.3">
      <c r="G588" s="46"/>
      <c r="H588" s="46"/>
    </row>
    <row r="589" spans="1:23" ht="49.65" customHeight="1" x14ac:dyDescent="0.4">
      <c r="G589" s="105"/>
      <c r="H589" s="105"/>
      <c r="I589" s="106"/>
      <c r="J589" s="37"/>
    </row>
    <row r="590" spans="1:23" ht="39.75" customHeight="1" x14ac:dyDescent="0.4">
      <c r="G590" s="105"/>
      <c r="H590" s="105"/>
      <c r="I590" s="107"/>
      <c r="J590" s="38"/>
    </row>
    <row r="591" spans="1:23" ht="15" customHeight="1" x14ac:dyDescent="0.3">
      <c r="G591" s="108"/>
      <c r="H591" s="108"/>
      <c r="I591" s="109"/>
      <c r="J591" s="39"/>
    </row>
    <row r="592" spans="1:23" ht="15" customHeight="1" x14ac:dyDescent="0.3">
      <c r="G592" s="108"/>
      <c r="H592" s="108"/>
      <c r="I592" s="109"/>
      <c r="J592" s="39"/>
    </row>
    <row r="593" spans="7:10" ht="15" customHeight="1" x14ac:dyDescent="0.3">
      <c r="G593" s="108"/>
      <c r="H593" s="108"/>
      <c r="I593" s="109"/>
      <c r="J593" s="39"/>
    </row>
    <row r="594" spans="7:10" ht="15" customHeight="1" x14ac:dyDescent="0.3">
      <c r="G594" s="108"/>
      <c r="H594" s="108"/>
      <c r="I594" s="109"/>
      <c r="J594" s="39"/>
    </row>
    <row r="595" spans="7:10" x14ac:dyDescent="0.3">
      <c r="G595" s="108"/>
      <c r="H595" s="108"/>
      <c r="I595" s="109"/>
      <c r="J595" s="39"/>
    </row>
    <row r="596" spans="7:10" ht="15.6" x14ac:dyDescent="0.3">
      <c r="G596" s="46"/>
      <c r="H596" s="46"/>
    </row>
    <row r="609" spans="1:23" ht="15" thickBot="1" x14ac:dyDescent="0.35"/>
    <row r="610" spans="1:23" ht="87.75" customHeight="1" thickBot="1" x14ac:dyDescent="0.35">
      <c r="A610" s="163" t="s">
        <v>16838</v>
      </c>
      <c r="B610" s="164"/>
      <c r="C610" s="165"/>
      <c r="W610" s="153">
        <v>12</v>
      </c>
    </row>
    <row r="611" spans="1:23" ht="15.6" x14ac:dyDescent="0.3">
      <c r="A611" s="9"/>
      <c r="B611" s="20"/>
      <c r="C611" s="21"/>
      <c r="W611" s="153"/>
    </row>
    <row r="612" spans="1:23" x14ac:dyDescent="0.3">
      <c r="A612" s="91" t="s">
        <v>11</v>
      </c>
      <c r="B612" s="92" t="s">
        <v>16825</v>
      </c>
      <c r="C612" s="92" t="s">
        <v>16835</v>
      </c>
    </row>
    <row r="613" spans="1:23" ht="15.6" x14ac:dyDescent="0.3">
      <c r="A613" s="22" t="s">
        <v>12</v>
      </c>
      <c r="B613" s="23">
        <v>592</v>
      </c>
      <c r="C613" s="23">
        <v>620</v>
      </c>
    </row>
    <row r="614" spans="1:23" ht="15.6" x14ac:dyDescent="0.3">
      <c r="A614" s="22" t="s">
        <v>4</v>
      </c>
      <c r="B614" s="23">
        <v>557</v>
      </c>
      <c r="C614" s="23">
        <v>538</v>
      </c>
      <c r="E614" s="73"/>
    </row>
    <row r="615" spans="1:23" ht="15.6" x14ac:dyDescent="0.3">
      <c r="A615" s="22" t="s">
        <v>13</v>
      </c>
      <c r="B615" s="23">
        <v>568</v>
      </c>
      <c r="C615" s="23">
        <v>537</v>
      </c>
      <c r="E615" s="73"/>
    </row>
    <row r="616" spans="1:23" ht="15.6" x14ac:dyDescent="0.3">
      <c r="A616" s="22" t="s">
        <v>14</v>
      </c>
      <c r="B616" s="23">
        <v>585</v>
      </c>
      <c r="C616" s="23">
        <v>455</v>
      </c>
      <c r="E616" s="73"/>
    </row>
    <row r="617" spans="1:23" ht="15.6" x14ac:dyDescent="0.3">
      <c r="A617" s="22" t="s">
        <v>15</v>
      </c>
      <c r="B617" s="23">
        <v>518</v>
      </c>
      <c r="C617" s="23">
        <v>510</v>
      </c>
      <c r="E617" s="73"/>
    </row>
    <row r="618" spans="1:23" ht="15.6" x14ac:dyDescent="0.3">
      <c r="A618" s="22" t="s">
        <v>16</v>
      </c>
      <c r="B618" s="23">
        <v>521</v>
      </c>
      <c r="C618" s="23">
        <v>511</v>
      </c>
      <c r="E618" s="73"/>
    </row>
    <row r="619" spans="1:23" ht="15.6" x14ac:dyDescent="0.3">
      <c r="A619" s="22" t="s">
        <v>5</v>
      </c>
      <c r="B619" s="23">
        <v>485</v>
      </c>
      <c r="C619" s="23">
        <v>493</v>
      </c>
      <c r="E619" s="73"/>
    </row>
    <row r="620" spans="1:23" ht="15.6" x14ac:dyDescent="0.3">
      <c r="A620" s="22" t="s">
        <v>6</v>
      </c>
      <c r="B620" s="23">
        <v>481</v>
      </c>
      <c r="C620" s="23">
        <v>561</v>
      </c>
      <c r="E620" s="73"/>
    </row>
    <row r="621" spans="1:23" ht="15.6" x14ac:dyDescent="0.3">
      <c r="A621" s="22" t="s">
        <v>17</v>
      </c>
      <c r="B621" s="23">
        <v>531</v>
      </c>
      <c r="C621" s="23">
        <v>526</v>
      </c>
      <c r="E621" s="73"/>
    </row>
    <row r="622" spans="1:23" ht="15.6" x14ac:dyDescent="0.3">
      <c r="A622" s="22" t="s">
        <v>7</v>
      </c>
      <c r="B622" s="23">
        <v>535</v>
      </c>
      <c r="C622" s="23">
        <v>539</v>
      </c>
      <c r="E622" s="73"/>
    </row>
    <row r="623" spans="1:23" ht="15.6" x14ac:dyDescent="0.3">
      <c r="A623" s="22" t="s">
        <v>8</v>
      </c>
      <c r="B623" s="23">
        <v>549</v>
      </c>
      <c r="C623" s="23"/>
      <c r="E623" s="73"/>
    </row>
    <row r="624" spans="1:23" ht="15.6" x14ac:dyDescent="0.3">
      <c r="A624" s="22" t="s">
        <v>9</v>
      </c>
      <c r="B624" s="23">
        <v>553</v>
      </c>
      <c r="C624" s="23"/>
      <c r="E624" s="73"/>
    </row>
    <row r="625" spans="1:5" ht="15.6" x14ac:dyDescent="0.3">
      <c r="A625" s="89" t="s">
        <v>10</v>
      </c>
      <c r="B625" s="90">
        <f>SUM(B613:B624)</f>
        <v>6475</v>
      </c>
      <c r="C625" s="90">
        <f>SUM(C613:C624)</f>
        <v>5290</v>
      </c>
      <c r="E625" s="73"/>
    </row>
    <row r="626" spans="1:5" ht="15.6" x14ac:dyDescent="0.3">
      <c r="E626" s="73"/>
    </row>
    <row r="646" spans="1:10" ht="15" thickBot="1" x14ac:dyDescent="0.35"/>
    <row r="647" spans="1:10" ht="89.4" customHeight="1" thickBot="1" x14ac:dyDescent="0.35">
      <c r="A647" s="155" t="s">
        <v>16881</v>
      </c>
      <c r="B647" s="156"/>
      <c r="C647" s="156"/>
      <c r="D647" s="156"/>
      <c r="E647" s="156"/>
      <c r="F647" s="156"/>
      <c r="G647" s="156"/>
      <c r="H647" s="157"/>
      <c r="I647" s="40"/>
      <c r="J647" s="40"/>
    </row>
    <row r="648" spans="1:10" x14ac:dyDescent="0.3">
      <c r="A648" s="4"/>
      <c r="B648" s="4"/>
      <c r="C648" s="4"/>
      <c r="D648" s="4"/>
      <c r="E648" s="4"/>
      <c r="F648" s="4"/>
      <c r="H648" s="4"/>
    </row>
    <row r="649" spans="1:10" x14ac:dyDescent="0.3">
      <c r="A649" s="24" t="s">
        <v>14668</v>
      </c>
      <c r="B649" s="24" t="s">
        <v>16844</v>
      </c>
      <c r="C649" s="24" t="s">
        <v>14680</v>
      </c>
      <c r="D649" s="24" t="s">
        <v>16816</v>
      </c>
      <c r="E649" s="24" t="s">
        <v>10</v>
      </c>
      <c r="H649" s="4"/>
      <c r="J649" s="138"/>
    </row>
    <row r="650" spans="1:10" x14ac:dyDescent="0.3">
      <c r="A650" s="139" t="s">
        <v>16821</v>
      </c>
      <c r="B650" s="15">
        <v>2</v>
      </c>
      <c r="C650" s="15">
        <v>6</v>
      </c>
      <c r="D650" s="15"/>
      <c r="E650" s="24">
        <f t="shared" ref="E650:E655" si="2">SUM(B650:D650)</f>
        <v>8</v>
      </c>
      <c r="H650" s="4"/>
      <c r="J650" s="111" t="str">
        <f t="shared" ref="J650:J655" si="3">PROPER(MID(A650,1,100))</f>
        <v>F20 - Esquizofrenia</v>
      </c>
    </row>
    <row r="651" spans="1:10" x14ac:dyDescent="0.3">
      <c r="A651" s="139" t="s">
        <v>16822</v>
      </c>
      <c r="B651" s="15">
        <v>0</v>
      </c>
      <c r="C651" s="15">
        <v>7</v>
      </c>
      <c r="D651" s="15"/>
      <c r="E651" s="24">
        <f t="shared" si="2"/>
        <v>7</v>
      </c>
      <c r="H651" s="4"/>
      <c r="J651" s="111" t="str">
        <f t="shared" si="3"/>
        <v>F31 - Trastorno Afectivo Bipolar</v>
      </c>
    </row>
    <row r="652" spans="1:10" x14ac:dyDescent="0.3">
      <c r="A652" s="139" t="s">
        <v>16879</v>
      </c>
      <c r="B652" s="15">
        <v>1</v>
      </c>
      <c r="C652" s="15">
        <v>3</v>
      </c>
      <c r="D652" s="15"/>
      <c r="E652" s="24">
        <f t="shared" si="2"/>
        <v>4</v>
      </c>
      <c r="H652" s="4"/>
      <c r="J652" s="111" t="str">
        <f t="shared" si="3"/>
        <v>F25 - Trastornos Esquizoafectivos</v>
      </c>
    </row>
    <row r="653" spans="1:10" x14ac:dyDescent="0.3">
      <c r="A653" s="139" t="s">
        <v>16880</v>
      </c>
      <c r="B653" s="15">
        <v>0</v>
      </c>
      <c r="C653" s="15">
        <v>2</v>
      </c>
      <c r="D653" s="15"/>
      <c r="E653" s="24">
        <f t="shared" si="2"/>
        <v>2</v>
      </c>
      <c r="H653" s="4"/>
      <c r="J653" s="111" t="str">
        <f t="shared" si="3"/>
        <v>F23 - Trastornos Psicoticos Agudos Y Transitorios</v>
      </c>
    </row>
    <row r="654" spans="1:10" x14ac:dyDescent="0.3">
      <c r="A654" s="139" t="s">
        <v>16850</v>
      </c>
      <c r="B654" s="15">
        <v>0</v>
      </c>
      <c r="C654" s="15">
        <v>0</v>
      </c>
      <c r="D654" s="15">
        <v>1</v>
      </c>
      <c r="E654" s="24">
        <f t="shared" si="2"/>
        <v>1</v>
      </c>
      <c r="H654" s="4"/>
      <c r="J654" s="111" t="str">
        <f t="shared" si="3"/>
        <v>F19 - Trastornos Mentales Y Del Comportamiento Debidos Al Uso De Multiples D</v>
      </c>
    </row>
    <row r="655" spans="1:10" x14ac:dyDescent="0.3">
      <c r="A655" s="64" t="s">
        <v>47</v>
      </c>
      <c r="B655" s="15"/>
      <c r="C655" s="15"/>
      <c r="D655" s="15">
        <v>2</v>
      </c>
      <c r="E655" s="24">
        <f t="shared" si="2"/>
        <v>2</v>
      </c>
      <c r="H655" s="4"/>
      <c r="I655" s="135"/>
      <c r="J655" s="145" t="str">
        <f t="shared" si="3"/>
        <v>Otros Diagnosticos</v>
      </c>
    </row>
    <row r="656" spans="1:10" x14ac:dyDescent="0.3">
      <c r="A656" s="24" t="s">
        <v>3</v>
      </c>
      <c r="B656" s="62">
        <f t="shared" ref="B656:C656" si="4">SUM(B650:B655)</f>
        <v>3</v>
      </c>
      <c r="C656" s="62">
        <f t="shared" si="4"/>
        <v>18</v>
      </c>
      <c r="D656" s="62">
        <f>SUM(D650:D655)</f>
        <v>3</v>
      </c>
      <c r="E656" s="24">
        <f>SUM(E650:E655)</f>
        <v>24</v>
      </c>
      <c r="H656" s="4"/>
      <c r="J656" s="137"/>
    </row>
    <row r="657" spans="3:7" x14ac:dyDescent="0.3">
      <c r="C657" s="4"/>
      <c r="D657" s="4"/>
      <c r="E657" s="4"/>
      <c r="F657" s="4"/>
      <c r="G657" s="4"/>
    </row>
    <row r="678" spans="1:10" ht="15" thickBot="1" x14ac:dyDescent="0.35"/>
    <row r="679" spans="1:10" ht="83.25" customHeight="1" thickBot="1" x14ac:dyDescent="0.35">
      <c r="A679" s="155" t="s">
        <v>16884</v>
      </c>
      <c r="B679" s="156"/>
      <c r="C679" s="156"/>
      <c r="D679" s="156"/>
      <c r="E679" s="156"/>
      <c r="F679" s="156"/>
      <c r="G679" s="156"/>
      <c r="H679" s="156"/>
      <c r="I679" s="157"/>
      <c r="J679" s="41"/>
    </row>
    <row r="680" spans="1:10" x14ac:dyDescent="0.3">
      <c r="B680" s="4"/>
      <c r="C680" s="4"/>
      <c r="D680" s="4"/>
      <c r="E680" s="4"/>
      <c r="F680" s="4"/>
      <c r="G680" s="4"/>
      <c r="H680" s="4"/>
      <c r="I680" s="4"/>
      <c r="J680" s="4"/>
    </row>
    <row r="681" spans="1:10" x14ac:dyDescent="0.3">
      <c r="A681" s="143" t="s">
        <v>14681</v>
      </c>
      <c r="B681" s="24" t="s">
        <v>14679</v>
      </c>
      <c r="C681" s="24" t="s">
        <v>14680</v>
      </c>
      <c r="D681" s="24" t="s">
        <v>16816</v>
      </c>
      <c r="E681" s="26" t="s">
        <v>16818</v>
      </c>
      <c r="G681" s="4"/>
      <c r="H681" s="4"/>
    </row>
    <row r="682" spans="1:10" x14ac:dyDescent="0.3">
      <c r="A682" s="141" t="s">
        <v>16851</v>
      </c>
      <c r="B682" s="27">
        <v>1</v>
      </c>
      <c r="C682" s="27">
        <v>9</v>
      </c>
      <c r="D682" s="27">
        <v>2</v>
      </c>
      <c r="E682" s="27">
        <f t="shared" ref="E682:E687" si="5">SUM(B682:D682)</f>
        <v>12</v>
      </c>
      <c r="G682" s="4"/>
      <c r="H682" s="4"/>
      <c r="J682" s="111" t="str">
        <f t="shared" ref="J682:J687" si="6">PROPER(MID(A682,1,100))</f>
        <v>Secundaria Completa</v>
      </c>
    </row>
    <row r="683" spans="1:10" x14ac:dyDescent="0.3">
      <c r="A683" s="141" t="s">
        <v>16852</v>
      </c>
      <c r="B683" s="27"/>
      <c r="C683" s="27">
        <v>3</v>
      </c>
      <c r="D683" s="27">
        <v>1</v>
      </c>
      <c r="E683" s="27">
        <f t="shared" si="5"/>
        <v>4</v>
      </c>
      <c r="G683" s="4"/>
      <c r="H683" s="4"/>
      <c r="J683" s="111" t="str">
        <f t="shared" si="6"/>
        <v>Secundaria Incompleta</v>
      </c>
    </row>
    <row r="684" spans="1:10" x14ac:dyDescent="0.3">
      <c r="A684" s="141" t="s">
        <v>16853</v>
      </c>
      <c r="B684" s="27">
        <v>1</v>
      </c>
      <c r="C684" s="27">
        <v>2</v>
      </c>
      <c r="D684" s="27"/>
      <c r="E684" s="27">
        <f t="shared" si="5"/>
        <v>3</v>
      </c>
      <c r="G684" s="4"/>
      <c r="H684" s="4"/>
      <c r="J684" s="111" t="str">
        <f t="shared" si="6"/>
        <v>Universitaria Completa</v>
      </c>
    </row>
    <row r="685" spans="1:10" x14ac:dyDescent="0.3">
      <c r="A685" s="141" t="s">
        <v>16882</v>
      </c>
      <c r="B685" s="27"/>
      <c r="C685" s="27">
        <v>2</v>
      </c>
      <c r="D685" s="27"/>
      <c r="E685" s="27">
        <f t="shared" si="5"/>
        <v>2</v>
      </c>
      <c r="G685" s="4"/>
      <c r="H685" s="4"/>
      <c r="J685" s="111" t="str">
        <f t="shared" si="6"/>
        <v>Analfabeto</v>
      </c>
    </row>
    <row r="686" spans="1:10" x14ac:dyDescent="0.3">
      <c r="A686" s="141" t="s">
        <v>16854</v>
      </c>
      <c r="B686" s="27"/>
      <c r="C686" s="27">
        <v>2</v>
      </c>
      <c r="D686" s="27"/>
      <c r="E686" s="27">
        <f t="shared" si="5"/>
        <v>2</v>
      </c>
      <c r="G686" s="4"/>
      <c r="H686" s="4"/>
      <c r="J686" s="111" t="str">
        <f t="shared" si="6"/>
        <v>Sup.Tec.Completa</v>
      </c>
    </row>
    <row r="687" spans="1:10" x14ac:dyDescent="0.3">
      <c r="A687" s="141" t="s">
        <v>16883</v>
      </c>
      <c r="B687" s="27">
        <v>1</v>
      </c>
      <c r="C687" s="27"/>
      <c r="D687" s="27"/>
      <c r="E687" s="27">
        <f t="shared" si="5"/>
        <v>1</v>
      </c>
      <c r="G687" s="4"/>
      <c r="H687" s="4"/>
      <c r="J687" s="111" t="str">
        <f t="shared" si="6"/>
        <v>Primaria Incompleta</v>
      </c>
    </row>
    <row r="688" spans="1:10" x14ac:dyDescent="0.3">
      <c r="A688" s="129" t="s">
        <v>10</v>
      </c>
      <c r="B688" s="130">
        <f>SUM(B682:B687)</f>
        <v>3</v>
      </c>
      <c r="C688" s="130">
        <f>SUM(C682:C687)</f>
        <v>18</v>
      </c>
      <c r="D688" s="130">
        <f>SUM(D682:D687)</f>
        <v>3</v>
      </c>
      <c r="E688" s="130">
        <f>SUM(E682:E687)</f>
        <v>24</v>
      </c>
      <c r="G688" s="4"/>
      <c r="H688" s="4"/>
    </row>
    <row r="689" spans="6:7" x14ac:dyDescent="0.3">
      <c r="F689" s="4"/>
      <c r="G689" s="4"/>
    </row>
    <row r="713" spans="1:10" ht="15" thickBot="1" x14ac:dyDescent="0.35"/>
    <row r="714" spans="1:10" ht="74.25" customHeight="1" thickBot="1" x14ac:dyDescent="0.35">
      <c r="A714" s="155" t="s">
        <v>16886</v>
      </c>
      <c r="B714" s="156"/>
      <c r="C714" s="156"/>
      <c r="D714" s="156"/>
      <c r="E714" s="156"/>
      <c r="F714" s="156"/>
      <c r="G714" s="156"/>
      <c r="H714" s="156"/>
      <c r="I714" s="157"/>
      <c r="J714" s="42"/>
    </row>
    <row r="715" spans="1:10" x14ac:dyDescent="0.3">
      <c r="B715" s="4"/>
      <c r="C715" s="4"/>
      <c r="D715" s="4"/>
      <c r="E715" s="4"/>
      <c r="F715" s="4"/>
      <c r="G715" s="4"/>
      <c r="H715" s="4"/>
    </row>
    <row r="716" spans="1:10" x14ac:dyDescent="0.3">
      <c r="A716" s="29" t="s">
        <v>14669</v>
      </c>
      <c r="B716" s="24" t="s">
        <v>14679</v>
      </c>
      <c r="C716" s="24" t="s">
        <v>14680</v>
      </c>
      <c r="D716" s="24" t="s">
        <v>16816</v>
      </c>
      <c r="E716" s="133" t="s">
        <v>16817</v>
      </c>
      <c r="G716" s="4"/>
      <c r="H716" s="4"/>
      <c r="J716" s="138"/>
    </row>
    <row r="717" spans="1:10" x14ac:dyDescent="0.3">
      <c r="A717" s="140" t="s">
        <v>16830</v>
      </c>
      <c r="B717" s="30">
        <v>0</v>
      </c>
      <c r="C717" s="30">
        <v>3</v>
      </c>
      <c r="D717" s="30"/>
      <c r="E717" s="28">
        <f t="shared" ref="E717:E722" si="7">SUM(B717:D717)</f>
        <v>3</v>
      </c>
      <c r="G717" s="4"/>
      <c r="H717" s="4"/>
      <c r="J717" s="111" t="str">
        <f>PROPER(MID(A717,10,100))</f>
        <v>De Lurigancho</v>
      </c>
    </row>
    <row r="718" spans="1:10" x14ac:dyDescent="0.3">
      <c r="A718" s="140" t="s">
        <v>16805</v>
      </c>
      <c r="B718" s="30">
        <v>0</v>
      </c>
      <c r="C718" s="30">
        <v>3</v>
      </c>
      <c r="D718" s="30"/>
      <c r="E718" s="28">
        <f t="shared" si="7"/>
        <v>3</v>
      </c>
      <c r="G718" s="4"/>
      <c r="H718" s="4"/>
      <c r="J718" s="111" t="str">
        <f>PROPER(MID(A718,10,100))</f>
        <v>S</v>
      </c>
    </row>
    <row r="719" spans="1:10" x14ac:dyDescent="0.3">
      <c r="A719" s="140" t="s">
        <v>16832</v>
      </c>
      <c r="B719" s="30"/>
      <c r="C719" s="30">
        <v>2</v>
      </c>
      <c r="D719" s="30"/>
      <c r="E719" s="28">
        <f t="shared" si="7"/>
        <v>2</v>
      </c>
      <c r="G719" s="4"/>
      <c r="H719" s="4"/>
      <c r="J719" s="111" t="str">
        <f>PROPER(MID(A719,10,100))</f>
        <v/>
      </c>
    </row>
    <row r="720" spans="1:10" x14ac:dyDescent="0.3">
      <c r="A720" s="140" t="s">
        <v>16841</v>
      </c>
      <c r="B720" s="30">
        <v>0</v>
      </c>
      <c r="C720" s="30">
        <v>2</v>
      </c>
      <c r="D720" s="30"/>
      <c r="E720" s="28">
        <f t="shared" si="7"/>
        <v>2</v>
      </c>
      <c r="G720" s="4"/>
      <c r="H720" s="4"/>
      <c r="J720" s="111" t="str">
        <f>PROPER(MID(A720,10,100))</f>
        <v>Salvador</v>
      </c>
    </row>
    <row r="721" spans="1:10" x14ac:dyDescent="0.3">
      <c r="A721" s="140" t="s">
        <v>16885</v>
      </c>
      <c r="B721" s="30"/>
      <c r="C721" s="30">
        <v>2</v>
      </c>
      <c r="D721" s="30"/>
      <c r="E721" s="28">
        <f t="shared" si="7"/>
        <v>2</v>
      </c>
      <c r="G721" s="4"/>
      <c r="H721" s="4"/>
      <c r="J721" s="111" t="str">
        <f>PROPER(MID(A721,10,100))</f>
        <v>O</v>
      </c>
    </row>
    <row r="722" spans="1:10" x14ac:dyDescent="0.3">
      <c r="A722" s="140" t="s">
        <v>16829</v>
      </c>
      <c r="B722" s="30">
        <v>2</v>
      </c>
      <c r="C722" s="30">
        <v>5</v>
      </c>
      <c r="D722" s="30">
        <v>6</v>
      </c>
      <c r="E722" s="28">
        <f t="shared" si="7"/>
        <v>13</v>
      </c>
      <c r="G722" s="4"/>
      <c r="H722" s="4"/>
      <c r="J722" s="111" t="str">
        <f>PROPER(MID(A722,1,100))</f>
        <v>Otros Distritos</v>
      </c>
    </row>
    <row r="723" spans="1:10" x14ac:dyDescent="0.3">
      <c r="A723" s="25" t="s">
        <v>3</v>
      </c>
      <c r="B723" s="24">
        <f t="shared" ref="B723:C723" si="8">SUM(B717:B722)</f>
        <v>2</v>
      </c>
      <c r="C723" s="24">
        <f t="shared" si="8"/>
        <v>17</v>
      </c>
      <c r="D723" s="24">
        <f>SUM(D717:D722)</f>
        <v>6</v>
      </c>
      <c r="E723" s="24">
        <f>SUM(E717:E722)</f>
        <v>25</v>
      </c>
      <c r="G723" s="4"/>
      <c r="H723" s="4"/>
      <c r="J723" s="138"/>
    </row>
    <row r="724" spans="1:10" x14ac:dyDescent="0.3">
      <c r="F724" s="4"/>
      <c r="G724" s="4"/>
    </row>
    <row r="748" spans="1:10" ht="15" thickBot="1" x14ac:dyDescent="0.35"/>
    <row r="749" spans="1:10" ht="69" customHeight="1" thickBot="1" x14ac:dyDescent="0.35">
      <c r="A749" s="155" t="s">
        <v>16887</v>
      </c>
      <c r="B749" s="156"/>
      <c r="C749" s="156"/>
      <c r="D749" s="156"/>
      <c r="E749" s="156"/>
      <c r="F749" s="156"/>
      <c r="G749" s="156"/>
      <c r="H749" s="157"/>
      <c r="I749" s="43"/>
      <c r="J749" s="43"/>
    </row>
    <row r="750" spans="1:10" x14ac:dyDescent="0.3">
      <c r="B750" s="4"/>
      <c r="C750" s="4"/>
      <c r="D750" s="4"/>
      <c r="E750" s="4"/>
      <c r="F750" s="4"/>
      <c r="G750" s="4"/>
      <c r="H750" s="4"/>
    </row>
    <row r="751" spans="1:10" x14ac:dyDescent="0.3">
      <c r="A751" s="25" t="s">
        <v>14682</v>
      </c>
      <c r="B751" s="24" t="s">
        <v>14679</v>
      </c>
      <c r="C751" s="24" t="s">
        <v>14680</v>
      </c>
      <c r="D751" s="24" t="s">
        <v>16816</v>
      </c>
      <c r="E751" s="70" t="s">
        <v>16818</v>
      </c>
      <c r="G751" s="4"/>
      <c r="H751" s="4"/>
    </row>
    <row r="752" spans="1:10" x14ac:dyDescent="0.3">
      <c r="A752" s="132" t="s">
        <v>16831</v>
      </c>
      <c r="B752" s="128">
        <v>3</v>
      </c>
      <c r="C752" s="128">
        <v>18</v>
      </c>
      <c r="D752" s="128">
        <v>3</v>
      </c>
      <c r="E752" s="134">
        <f>SUM(B752:D752)</f>
        <v>24</v>
      </c>
      <c r="G752" s="4"/>
      <c r="H752" s="4"/>
      <c r="J752" s="111" t="str">
        <f>PROPER(MID(A753,1,100))</f>
        <v>Total General</v>
      </c>
    </row>
    <row r="753" spans="1:8" ht="15" thickBot="1" x14ac:dyDescent="0.35">
      <c r="A753" s="69" t="s">
        <v>3</v>
      </c>
      <c r="B753" s="144">
        <f>SUM(B752:B752)</f>
        <v>3</v>
      </c>
      <c r="C753" s="144">
        <f>SUM(C752)</f>
        <v>18</v>
      </c>
      <c r="D753" s="144">
        <f>SUM(D752)</f>
        <v>3</v>
      </c>
      <c r="E753" s="134">
        <f>SUM(E752:E752)</f>
        <v>24</v>
      </c>
      <c r="G753" s="4"/>
      <c r="H753" s="4"/>
    </row>
    <row r="754" spans="1:8" x14ac:dyDescent="0.3">
      <c r="F754" s="4"/>
    </row>
    <row r="755" spans="1:8" x14ac:dyDescent="0.3">
      <c r="G755" s="111"/>
    </row>
    <row r="783" spans="1:23" ht="15" thickBot="1" x14ac:dyDescent="0.35">
      <c r="W783" s="149">
        <v>13</v>
      </c>
    </row>
    <row r="784" spans="1:23" ht="69" customHeight="1" thickBot="1" x14ac:dyDescent="0.35">
      <c r="A784" s="155" t="s">
        <v>16839</v>
      </c>
      <c r="B784" s="156"/>
      <c r="C784" s="157"/>
      <c r="W784" s="149"/>
    </row>
    <row r="785" spans="1:23" ht="15.6" x14ac:dyDescent="0.3">
      <c r="A785" s="9"/>
      <c r="B785" s="9"/>
      <c r="C785" s="4"/>
      <c r="W785" s="149"/>
    </row>
    <row r="786" spans="1:23" x14ac:dyDescent="0.3">
      <c r="A786" s="124" t="s">
        <v>11</v>
      </c>
      <c r="B786" s="125" t="s">
        <v>16825</v>
      </c>
      <c r="C786" s="125" t="s">
        <v>16835</v>
      </c>
    </row>
    <row r="787" spans="1:23" ht="15.6" x14ac:dyDescent="0.3">
      <c r="A787" s="16" t="s">
        <v>12</v>
      </c>
      <c r="B787" s="17">
        <v>45</v>
      </c>
      <c r="C787" s="17">
        <v>28</v>
      </c>
      <c r="E787" s="20"/>
    </row>
    <row r="788" spans="1:23" ht="15.6" x14ac:dyDescent="0.3">
      <c r="A788" s="16" t="s">
        <v>4</v>
      </c>
      <c r="B788" s="17">
        <v>41</v>
      </c>
      <c r="C788" s="17">
        <v>23</v>
      </c>
      <c r="D788" s="108"/>
      <c r="E788" s="20"/>
    </row>
    <row r="789" spans="1:23" ht="15.6" x14ac:dyDescent="0.3">
      <c r="A789" s="16" t="s">
        <v>13</v>
      </c>
      <c r="B789" s="17">
        <v>30</v>
      </c>
      <c r="C789" s="17">
        <v>27</v>
      </c>
      <c r="D789" s="108"/>
      <c r="E789" s="20"/>
    </row>
    <row r="790" spans="1:23" ht="15.6" x14ac:dyDescent="0.3">
      <c r="A790" s="16" t="s">
        <v>14</v>
      </c>
      <c r="B790" s="126">
        <v>38</v>
      </c>
      <c r="C790" s="17">
        <v>23</v>
      </c>
      <c r="D790" s="108"/>
      <c r="E790" s="20"/>
    </row>
    <row r="791" spans="1:23" ht="15.6" x14ac:dyDescent="0.3">
      <c r="A791" s="16" t="s">
        <v>15</v>
      </c>
      <c r="B791" s="126">
        <v>32</v>
      </c>
      <c r="C791" s="17">
        <v>34</v>
      </c>
      <c r="D791" s="108"/>
      <c r="E791" s="20"/>
    </row>
    <row r="792" spans="1:23" ht="15.6" x14ac:dyDescent="0.3">
      <c r="A792" s="16" t="s">
        <v>16</v>
      </c>
      <c r="B792" s="126">
        <v>36</v>
      </c>
      <c r="C792" s="17">
        <v>34</v>
      </c>
      <c r="D792" s="108"/>
      <c r="E792" s="20"/>
    </row>
    <row r="793" spans="1:23" ht="15.6" x14ac:dyDescent="0.3">
      <c r="A793" s="16" t="s">
        <v>5</v>
      </c>
      <c r="B793" s="126">
        <v>21</v>
      </c>
      <c r="C793" s="17">
        <v>29</v>
      </c>
      <c r="D793" s="108"/>
      <c r="E793" s="20"/>
    </row>
    <row r="794" spans="1:23" ht="15.6" x14ac:dyDescent="0.3">
      <c r="A794" s="16" t="s">
        <v>6</v>
      </c>
      <c r="B794" s="126">
        <v>41</v>
      </c>
      <c r="C794" s="17">
        <v>29</v>
      </c>
      <c r="D794" s="108"/>
      <c r="E794" s="20"/>
    </row>
    <row r="795" spans="1:23" ht="15.6" x14ac:dyDescent="0.3">
      <c r="A795" s="16" t="s">
        <v>17</v>
      </c>
      <c r="B795" s="17">
        <v>34</v>
      </c>
      <c r="C795" s="17">
        <v>26</v>
      </c>
      <c r="D795" s="108"/>
      <c r="E795" s="20"/>
    </row>
    <row r="796" spans="1:23" ht="15.6" x14ac:dyDescent="0.3">
      <c r="A796" s="16" t="s">
        <v>7</v>
      </c>
      <c r="B796" s="17">
        <v>33</v>
      </c>
      <c r="C796" s="17">
        <v>24</v>
      </c>
      <c r="D796" s="108"/>
      <c r="E796" s="20"/>
    </row>
    <row r="797" spans="1:23" ht="15.6" x14ac:dyDescent="0.3">
      <c r="A797" s="16" t="s">
        <v>8</v>
      </c>
      <c r="B797" s="17">
        <v>22</v>
      </c>
      <c r="C797" s="17"/>
      <c r="D797" s="108"/>
      <c r="E797" s="20"/>
    </row>
    <row r="798" spans="1:23" ht="15.6" x14ac:dyDescent="0.3">
      <c r="A798" s="16" t="s">
        <v>9</v>
      </c>
      <c r="B798" s="17">
        <v>28</v>
      </c>
      <c r="C798" s="17"/>
      <c r="D798" s="108"/>
      <c r="E798" s="20"/>
    </row>
    <row r="799" spans="1:23" ht="22.65" customHeight="1" x14ac:dyDescent="0.3">
      <c r="A799" s="124" t="s">
        <v>10</v>
      </c>
      <c r="B799" s="127">
        <f>SUM(B787:B798)</f>
        <v>401</v>
      </c>
      <c r="C799" s="127">
        <f>SUM(C787:C798)</f>
        <v>277</v>
      </c>
      <c r="D799" s="108"/>
      <c r="E799" s="20"/>
    </row>
    <row r="816" ht="15" thickBot="1" x14ac:dyDescent="0.35"/>
    <row r="817" spans="1:9" ht="69" customHeight="1" thickBot="1" x14ac:dyDescent="0.35">
      <c r="A817" s="158" t="s">
        <v>16889</v>
      </c>
      <c r="B817" s="159"/>
      <c r="C817" s="159"/>
      <c r="D817" s="159"/>
      <c r="E817" s="160"/>
      <c r="G817" s="42"/>
      <c r="H817" s="42"/>
    </row>
    <row r="818" spans="1:9" x14ac:dyDescent="0.3">
      <c r="B818" s="4"/>
      <c r="C818" s="4"/>
      <c r="D818" s="4"/>
      <c r="E818" s="4"/>
      <c r="G818" s="4"/>
      <c r="H818" s="4"/>
    </row>
    <row r="819" spans="1:9" x14ac:dyDescent="0.3">
      <c r="A819" s="31" t="s">
        <v>14689</v>
      </c>
      <c r="B819" s="31" t="s">
        <v>36</v>
      </c>
      <c r="C819" s="31" t="s">
        <v>38</v>
      </c>
      <c r="D819" s="31" t="s">
        <v>3</v>
      </c>
      <c r="G819" s="112"/>
      <c r="H819" s="112"/>
    </row>
    <row r="820" spans="1:9" x14ac:dyDescent="0.3">
      <c r="A820" s="64" t="s">
        <v>16832</v>
      </c>
      <c r="B820" s="15">
        <v>5</v>
      </c>
      <c r="C820" s="15">
        <v>2</v>
      </c>
      <c r="D820" s="15">
        <f t="shared" ref="D820:D825" si="9">SUM(B820:C820)</f>
        <v>7</v>
      </c>
      <c r="G820" s="108"/>
      <c r="H820" s="135" t="str">
        <f t="shared" ref="H820:H825" si="10">PROPER(MID(A820,10,100))</f>
        <v/>
      </c>
      <c r="I820" s="111" t="str">
        <f t="shared" ref="I820:I825" si="11">PROPER(MID(A820,10,100))</f>
        <v/>
      </c>
    </row>
    <row r="821" spans="1:9" x14ac:dyDescent="0.3">
      <c r="A821" s="64" t="s">
        <v>16888</v>
      </c>
      <c r="B821" s="30"/>
      <c r="C821" s="30">
        <v>2</v>
      </c>
      <c r="D821" s="15">
        <f t="shared" si="9"/>
        <v>2</v>
      </c>
      <c r="G821" s="108"/>
      <c r="H821" s="135" t="str">
        <f t="shared" si="10"/>
        <v>Ia</v>
      </c>
      <c r="I821" s="111" t="str">
        <f t="shared" si="11"/>
        <v>Ia</v>
      </c>
    </row>
    <row r="822" spans="1:9" x14ac:dyDescent="0.3">
      <c r="A822" s="64" t="s">
        <v>16841</v>
      </c>
      <c r="B822" s="30">
        <v>1</v>
      </c>
      <c r="C822" s="30">
        <v>1</v>
      </c>
      <c r="D822" s="15">
        <f t="shared" si="9"/>
        <v>2</v>
      </c>
      <c r="G822" s="108"/>
      <c r="H822" s="135" t="str">
        <f t="shared" si="10"/>
        <v>Salvador</v>
      </c>
      <c r="I822" s="111" t="str">
        <f t="shared" si="11"/>
        <v>Salvador</v>
      </c>
    </row>
    <row r="823" spans="1:9" x14ac:dyDescent="0.3">
      <c r="A823" s="64" t="s">
        <v>16815</v>
      </c>
      <c r="B823" s="15">
        <v>2</v>
      </c>
      <c r="C823" s="15"/>
      <c r="D823" s="15">
        <f t="shared" si="9"/>
        <v>2</v>
      </c>
      <c r="G823" s="108"/>
      <c r="H823" s="135" t="str">
        <f t="shared" si="10"/>
        <v>De Miraflores</v>
      </c>
      <c r="I823" s="111" t="str">
        <f t="shared" si="11"/>
        <v>De Miraflores</v>
      </c>
    </row>
    <row r="824" spans="1:9" x14ac:dyDescent="0.3">
      <c r="A824" s="64" t="s">
        <v>16849</v>
      </c>
      <c r="B824" s="15">
        <v>2</v>
      </c>
      <c r="C824" s="15"/>
      <c r="D824" s="15">
        <f t="shared" si="9"/>
        <v>2</v>
      </c>
      <c r="G824" s="108"/>
      <c r="H824" s="135" t="str">
        <f t="shared" si="10"/>
        <v>Ia Del Triunfo</v>
      </c>
      <c r="I824" s="111" t="str">
        <f t="shared" si="11"/>
        <v>Ia Del Triunfo</v>
      </c>
    </row>
    <row r="825" spans="1:9" x14ac:dyDescent="0.3">
      <c r="A825" s="64" t="s">
        <v>43</v>
      </c>
      <c r="B825" s="15">
        <v>11</v>
      </c>
      <c r="C825" s="15">
        <v>2</v>
      </c>
      <c r="D825" s="15">
        <f t="shared" si="9"/>
        <v>13</v>
      </c>
      <c r="G825" s="108"/>
      <c r="H825" s="113" t="str">
        <f t="shared" si="10"/>
        <v>Tritos</v>
      </c>
      <c r="I825" s="111" t="str">
        <f t="shared" si="11"/>
        <v>Tritos</v>
      </c>
    </row>
    <row r="826" spans="1:9" x14ac:dyDescent="0.3">
      <c r="A826" s="31" t="s">
        <v>3</v>
      </c>
      <c r="B826" s="31">
        <f>SUM(B820:B825)</f>
        <v>21</v>
      </c>
      <c r="C826" s="31">
        <f>SUM(C820:C825)</f>
        <v>7</v>
      </c>
      <c r="D826" s="31">
        <f>SUM(D820:D825)</f>
        <v>28</v>
      </c>
      <c r="G826" s="112"/>
      <c r="H826" s="114"/>
      <c r="I826" s="111"/>
    </row>
    <row r="852" spans="1:23" ht="15" thickBot="1" x14ac:dyDescent="0.35"/>
    <row r="853" spans="1:23" ht="72" customHeight="1" thickBot="1" x14ac:dyDescent="0.35">
      <c r="A853" s="158" t="s">
        <v>16891</v>
      </c>
      <c r="B853" s="159"/>
      <c r="C853" s="159"/>
      <c r="D853" s="159"/>
      <c r="E853" s="160"/>
      <c r="W853" s="67">
        <v>14</v>
      </c>
    </row>
    <row r="854" spans="1:23" ht="15.6" x14ac:dyDescent="0.3">
      <c r="A854" s="32"/>
      <c r="B854" s="33"/>
      <c r="C854" s="33"/>
      <c r="D854" s="33"/>
      <c r="E854" s="33"/>
    </row>
    <row r="855" spans="1:23" x14ac:dyDescent="0.3">
      <c r="A855" s="31" t="s">
        <v>33</v>
      </c>
      <c r="B855" s="31" t="s">
        <v>36</v>
      </c>
      <c r="C855" s="31" t="s">
        <v>38</v>
      </c>
      <c r="D855" s="31" t="s">
        <v>3</v>
      </c>
    </row>
    <row r="856" spans="1:23" x14ac:dyDescent="0.3">
      <c r="A856" s="64" t="s">
        <v>16804</v>
      </c>
      <c r="B856" s="30">
        <v>7</v>
      </c>
      <c r="C856" s="30">
        <v>1</v>
      </c>
      <c r="D856" s="30">
        <f>SUM(B856:C856)</f>
        <v>8</v>
      </c>
    </row>
    <row r="857" spans="1:23" x14ac:dyDescent="0.3">
      <c r="A857" s="64" t="s">
        <v>16803</v>
      </c>
      <c r="B857" s="30">
        <v>5</v>
      </c>
      <c r="C857" s="30">
        <v>1</v>
      </c>
      <c r="D857" s="30">
        <f t="shared" ref="D857:D861" si="12">SUM(B857:C857)</f>
        <v>6</v>
      </c>
    </row>
    <row r="858" spans="1:23" x14ac:dyDescent="0.3">
      <c r="A858" s="64" t="s">
        <v>16890</v>
      </c>
      <c r="B858" s="30">
        <v>5</v>
      </c>
      <c r="C858" s="30"/>
      <c r="D858" s="30">
        <f t="shared" si="12"/>
        <v>5</v>
      </c>
    </row>
    <row r="859" spans="1:23" x14ac:dyDescent="0.3">
      <c r="A859" s="64" t="s">
        <v>16840</v>
      </c>
      <c r="B859" s="30">
        <v>0</v>
      </c>
      <c r="C859" s="30">
        <v>4</v>
      </c>
      <c r="D859" s="30">
        <f t="shared" si="12"/>
        <v>4</v>
      </c>
    </row>
    <row r="860" spans="1:23" x14ac:dyDescent="0.3">
      <c r="A860" s="64" t="s">
        <v>16846</v>
      </c>
      <c r="B860" s="30">
        <v>3</v>
      </c>
      <c r="C860" s="30"/>
      <c r="D860" s="30">
        <f t="shared" si="12"/>
        <v>3</v>
      </c>
    </row>
    <row r="861" spans="1:23" x14ac:dyDescent="0.3">
      <c r="A861" s="64" t="s">
        <v>47</v>
      </c>
      <c r="B861" s="30">
        <v>8</v>
      </c>
      <c r="C861" s="30">
        <v>2</v>
      </c>
      <c r="D861" s="30">
        <f t="shared" si="12"/>
        <v>10</v>
      </c>
    </row>
    <row r="862" spans="1:23" x14ac:dyDescent="0.3">
      <c r="A862" s="31" t="s">
        <v>3</v>
      </c>
      <c r="B862" s="31">
        <f>SUM(B857:B861)</f>
        <v>21</v>
      </c>
      <c r="C862" s="31">
        <f>SUM(C857:C861)</f>
        <v>7</v>
      </c>
      <c r="D862" s="31">
        <f>SUM(D857:D861)</f>
        <v>28</v>
      </c>
    </row>
    <row r="885" spans="1:23" ht="15" thickBot="1" x14ac:dyDescent="0.35"/>
    <row r="886" spans="1:23" ht="93.75" customHeight="1" thickBot="1" x14ac:dyDescent="0.35">
      <c r="A886" s="150" t="s">
        <v>16892</v>
      </c>
      <c r="B886" s="151"/>
      <c r="C886" s="151"/>
      <c r="D886" s="151"/>
      <c r="E886" s="151"/>
      <c r="F886" s="152"/>
      <c r="W886" s="67">
        <v>15</v>
      </c>
    </row>
    <row r="887" spans="1:23" ht="15.6" x14ac:dyDescent="0.3">
      <c r="A887" s="34"/>
      <c r="B887" s="35"/>
      <c r="C887" s="35"/>
      <c r="D887" s="35"/>
      <c r="E887" s="35"/>
      <c r="F887" s="33"/>
    </row>
    <row r="888" spans="1:23" ht="15.6" x14ac:dyDescent="0.3">
      <c r="A888" s="34"/>
      <c r="B888" s="35"/>
      <c r="C888" s="35"/>
      <c r="D888" s="35"/>
      <c r="E888" s="35"/>
      <c r="F888" s="33"/>
    </row>
    <row r="889" spans="1:23" x14ac:dyDescent="0.3">
      <c r="A889" s="31" t="s">
        <v>14690</v>
      </c>
      <c r="B889" s="31" t="s">
        <v>36</v>
      </c>
      <c r="C889" s="31" t="s">
        <v>38</v>
      </c>
      <c r="D889" s="31" t="s">
        <v>3</v>
      </c>
    </row>
    <row r="890" spans="1:23" x14ac:dyDescent="0.3">
      <c r="A890" s="93" t="s">
        <v>16812</v>
      </c>
      <c r="B890" s="88"/>
      <c r="C890" s="88">
        <v>3</v>
      </c>
      <c r="D890" s="88">
        <f>SUM(B890:C890)</f>
        <v>3</v>
      </c>
    </row>
    <row r="891" spans="1:23" x14ac:dyDescent="0.3">
      <c r="A891" s="93" t="s">
        <v>16826</v>
      </c>
      <c r="B891" s="88"/>
      <c r="C891" s="88">
        <v>4</v>
      </c>
      <c r="D891" s="88">
        <f>SUM(B891:C891)</f>
        <v>4</v>
      </c>
    </row>
    <row r="892" spans="1:23" x14ac:dyDescent="0.3">
      <c r="A892" s="93" t="s">
        <v>16833</v>
      </c>
      <c r="B892" s="88">
        <v>21</v>
      </c>
      <c r="C892" s="88"/>
      <c r="D892" s="88">
        <f>SUM(B892:C892)</f>
        <v>21</v>
      </c>
    </row>
    <row r="893" spans="1:23" x14ac:dyDescent="0.3">
      <c r="A893" s="31" t="s">
        <v>3</v>
      </c>
      <c r="B893" s="31">
        <f>SUM(B890:B892)</f>
        <v>21</v>
      </c>
      <c r="C893" s="31">
        <f>SUM(C890:C892)</f>
        <v>7</v>
      </c>
      <c r="D893" s="31">
        <f>SUM(D890:D892)</f>
        <v>28</v>
      </c>
    </row>
    <row r="919" spans="1:23" ht="15" thickBot="1" x14ac:dyDescent="0.35"/>
    <row r="920" spans="1:23" ht="77.25" customHeight="1" thickBot="1" x14ac:dyDescent="0.35">
      <c r="A920" s="158" t="s">
        <v>16895</v>
      </c>
      <c r="B920" s="160"/>
      <c r="W920" s="67">
        <v>16</v>
      </c>
    </row>
    <row r="921" spans="1:23" ht="15.6" x14ac:dyDescent="0.3">
      <c r="A921" s="35"/>
      <c r="B921" s="35"/>
    </row>
    <row r="922" spans="1:23" ht="15.6" x14ac:dyDescent="0.3">
      <c r="A922" s="35"/>
      <c r="B922" s="35"/>
    </row>
    <row r="923" spans="1:23" x14ac:dyDescent="0.3">
      <c r="A923" s="31" t="s">
        <v>14671</v>
      </c>
      <c r="B923" s="31" t="s">
        <v>10</v>
      </c>
    </row>
    <row r="924" spans="1:23" x14ac:dyDescent="0.3">
      <c r="A924" s="16" t="s">
        <v>36</v>
      </c>
      <c r="B924" s="27">
        <v>21</v>
      </c>
    </row>
    <row r="925" spans="1:23" x14ac:dyDescent="0.3">
      <c r="A925" s="16" t="s">
        <v>38</v>
      </c>
      <c r="B925" s="27">
        <v>7</v>
      </c>
    </row>
    <row r="926" spans="1:23" x14ac:dyDescent="0.3">
      <c r="A926" s="31" t="s">
        <v>3</v>
      </c>
      <c r="B926" s="31">
        <f>SUM(B924:B925)</f>
        <v>28</v>
      </c>
    </row>
    <row r="956" spans="1:23" ht="15" thickBot="1" x14ac:dyDescent="0.35"/>
    <row r="957" spans="1:23" ht="78" customHeight="1" thickBot="1" x14ac:dyDescent="0.35">
      <c r="A957" s="158" t="s">
        <v>16893</v>
      </c>
      <c r="B957" s="159"/>
      <c r="C957" s="160"/>
      <c r="W957" s="67">
        <v>17</v>
      </c>
    </row>
    <row r="958" spans="1:23" ht="15.6" x14ac:dyDescent="0.3">
      <c r="A958" s="35"/>
      <c r="B958" s="35"/>
      <c r="C958" s="35"/>
      <c r="D958" s="35"/>
    </row>
    <row r="959" spans="1:23" ht="31.2" x14ac:dyDescent="0.3">
      <c r="A959" s="94" t="s">
        <v>14690</v>
      </c>
      <c r="B959" s="94" t="s">
        <v>14691</v>
      </c>
      <c r="C959" s="94" t="s">
        <v>16819</v>
      </c>
      <c r="D959" s="94" t="s">
        <v>16807</v>
      </c>
      <c r="E959" s="36" t="s">
        <v>3</v>
      </c>
      <c r="J959" s="44"/>
    </row>
    <row r="960" spans="1:23" ht="15.6" x14ac:dyDescent="0.3">
      <c r="A960" s="27" t="s">
        <v>16812</v>
      </c>
      <c r="B960" s="123">
        <v>2</v>
      </c>
      <c r="C960" s="123">
        <v>1</v>
      </c>
      <c r="D960" s="123"/>
      <c r="E960" s="123">
        <f>SUM(B960:D960)</f>
        <v>3</v>
      </c>
      <c r="J960" s="45"/>
    </row>
    <row r="961" spans="1:10" ht="15.6" x14ac:dyDescent="0.3">
      <c r="A961" s="27" t="s">
        <v>16826</v>
      </c>
      <c r="B961" s="123">
        <v>4</v>
      </c>
      <c r="C961" s="123"/>
      <c r="D961" s="123"/>
      <c r="E961" s="123">
        <f>SUM(B961:D961)</f>
        <v>4</v>
      </c>
      <c r="J961" s="45"/>
    </row>
    <row r="962" spans="1:10" ht="15.6" x14ac:dyDescent="0.3">
      <c r="A962" s="27" t="s">
        <v>16833</v>
      </c>
      <c r="B962" s="123">
        <v>19</v>
      </c>
      <c r="C962" s="123">
        <v>2</v>
      </c>
      <c r="D962" s="123"/>
      <c r="E962" s="123">
        <f>SUM(B962:D962)</f>
        <v>21</v>
      </c>
      <c r="J962" s="45"/>
    </row>
    <row r="963" spans="1:10" ht="15.6" x14ac:dyDescent="0.3">
      <c r="A963" s="31" t="s">
        <v>3</v>
      </c>
      <c r="B963" s="31">
        <f>SUM(B960:B962)</f>
        <v>25</v>
      </c>
      <c r="C963" s="31">
        <f>SUM(C960:C962)</f>
        <v>3</v>
      </c>
      <c r="D963" s="31">
        <f>SUM(D960:D962)</f>
        <v>0</v>
      </c>
      <c r="E963" s="31">
        <f>SUM(E960:E962)</f>
        <v>28</v>
      </c>
      <c r="J963" s="46"/>
    </row>
    <row r="991" spans="1:23" ht="85.65" customHeight="1" x14ac:dyDescent="0.3">
      <c r="A991" s="174" t="s">
        <v>16894</v>
      </c>
      <c r="B991" s="175"/>
      <c r="C991" s="176"/>
      <c r="W991" s="67">
        <v>18</v>
      </c>
    </row>
    <row r="992" spans="1:23" ht="15.6" x14ac:dyDescent="0.3">
      <c r="A992" s="35"/>
      <c r="B992" s="35"/>
      <c r="C992" s="33"/>
    </row>
    <row r="993" spans="1:5" x14ac:dyDescent="0.3">
      <c r="A993" s="31" t="s">
        <v>14692</v>
      </c>
      <c r="B993" s="31" t="s">
        <v>16825</v>
      </c>
      <c r="C993" s="31" t="s">
        <v>16835</v>
      </c>
    </row>
    <row r="994" spans="1:5" x14ac:dyDescent="0.3">
      <c r="A994" s="122" t="s">
        <v>12</v>
      </c>
      <c r="B994" s="88">
        <v>41</v>
      </c>
      <c r="C994" s="88">
        <v>30</v>
      </c>
    </row>
    <row r="995" spans="1:5" ht="15" x14ac:dyDescent="0.3">
      <c r="A995" s="122" t="s">
        <v>4</v>
      </c>
      <c r="B995" s="88">
        <v>35</v>
      </c>
      <c r="C995" s="88">
        <v>20</v>
      </c>
      <c r="D995" s="148"/>
      <c r="E995" s="61"/>
    </row>
    <row r="996" spans="1:5" ht="15" x14ac:dyDescent="0.3">
      <c r="A996" s="122" t="s">
        <v>13</v>
      </c>
      <c r="B996" s="88">
        <v>32</v>
      </c>
      <c r="C996" s="88">
        <v>27</v>
      </c>
      <c r="D996" s="148"/>
      <c r="E996" s="61"/>
    </row>
    <row r="997" spans="1:5" ht="15" x14ac:dyDescent="0.3">
      <c r="A997" s="122" t="s">
        <v>14</v>
      </c>
      <c r="B997" s="88">
        <v>41</v>
      </c>
      <c r="C997" s="88">
        <v>26</v>
      </c>
      <c r="D997" s="148"/>
      <c r="E997" s="61"/>
    </row>
    <row r="998" spans="1:5" ht="15" x14ac:dyDescent="0.3">
      <c r="A998" s="122" t="s">
        <v>15</v>
      </c>
      <c r="B998" s="88">
        <v>34</v>
      </c>
      <c r="C998" s="88">
        <v>25</v>
      </c>
      <c r="D998" s="148"/>
      <c r="E998" s="61"/>
    </row>
    <row r="999" spans="1:5" ht="15" x14ac:dyDescent="0.3">
      <c r="A999" s="122" t="s">
        <v>16</v>
      </c>
      <c r="B999" s="88">
        <v>27</v>
      </c>
      <c r="C999" s="88">
        <v>35</v>
      </c>
      <c r="D999" s="148"/>
      <c r="E999" s="61"/>
    </row>
    <row r="1000" spans="1:5" ht="15" x14ac:dyDescent="0.3">
      <c r="A1000" s="122" t="s">
        <v>5</v>
      </c>
      <c r="B1000" s="88">
        <v>37</v>
      </c>
      <c r="C1000" s="88">
        <v>22</v>
      </c>
      <c r="D1000" s="148"/>
      <c r="E1000" s="61"/>
    </row>
    <row r="1001" spans="1:5" ht="15" x14ac:dyDescent="0.3">
      <c r="A1001" s="122" t="s">
        <v>6</v>
      </c>
      <c r="B1001" s="88">
        <v>37</v>
      </c>
      <c r="C1001" s="88">
        <v>34</v>
      </c>
      <c r="D1001" s="148"/>
      <c r="E1001" s="61"/>
    </row>
    <row r="1002" spans="1:5" ht="15" x14ac:dyDescent="0.3">
      <c r="A1002" s="122" t="s">
        <v>17</v>
      </c>
      <c r="B1002" s="88">
        <v>29</v>
      </c>
      <c r="C1002" s="88">
        <v>32</v>
      </c>
      <c r="D1002" s="148"/>
      <c r="E1002" s="61"/>
    </row>
    <row r="1003" spans="1:5" ht="15" x14ac:dyDescent="0.3">
      <c r="A1003" s="122" t="s">
        <v>7</v>
      </c>
      <c r="B1003" s="88">
        <v>34</v>
      </c>
      <c r="C1003" s="88">
        <v>28</v>
      </c>
      <c r="D1003" s="148"/>
      <c r="E1003" s="61"/>
    </row>
    <row r="1004" spans="1:5" ht="15" x14ac:dyDescent="0.3">
      <c r="A1004" s="122" t="s">
        <v>8</v>
      </c>
      <c r="B1004" s="88">
        <v>30</v>
      </c>
      <c r="C1004" s="88"/>
      <c r="D1004" s="148"/>
      <c r="E1004" s="61"/>
    </row>
    <row r="1005" spans="1:5" ht="15" x14ac:dyDescent="0.3">
      <c r="A1005" s="122" t="s">
        <v>9</v>
      </c>
      <c r="B1005" s="88">
        <v>29</v>
      </c>
      <c r="C1005" s="88"/>
      <c r="D1005" s="148"/>
      <c r="E1005" s="61"/>
    </row>
    <row r="1006" spans="1:5" ht="15" x14ac:dyDescent="0.3">
      <c r="A1006" s="31" t="s">
        <v>10</v>
      </c>
      <c r="B1006" s="31">
        <f>SUM(B994:B1005)</f>
        <v>406</v>
      </c>
      <c r="C1006" s="31">
        <f>SUM(C994:C1005)</f>
        <v>279</v>
      </c>
      <c r="D1006" s="148"/>
      <c r="E1006" s="61"/>
    </row>
    <row r="1007" spans="1:5" ht="15.6" x14ac:dyDescent="0.3">
      <c r="A1007" s="35"/>
      <c r="B1007" s="35"/>
      <c r="C1007" s="33"/>
      <c r="D1007" s="33"/>
      <c r="E1007" s="33"/>
    </row>
  </sheetData>
  <mergeCells count="36">
    <mergeCell ref="A920:B920"/>
    <mergeCell ref="A991:C991"/>
    <mergeCell ref="A714:I714"/>
    <mergeCell ref="A784:C784"/>
    <mergeCell ref="A817:E817"/>
    <mergeCell ref="A957:C957"/>
    <mergeCell ref="A749:H749"/>
    <mergeCell ref="A343:B343"/>
    <mergeCell ref="A375:B375"/>
    <mergeCell ref="A610:C610"/>
    <mergeCell ref="A404:C404"/>
    <mergeCell ref="A436:B437"/>
    <mergeCell ref="A472:B472"/>
    <mergeCell ref="A543:F543"/>
    <mergeCell ref="A579:F579"/>
    <mergeCell ref="A508:E508"/>
    <mergeCell ref="A3:B3"/>
    <mergeCell ref="A94:B94"/>
    <mergeCell ref="A35:B35"/>
    <mergeCell ref="A63:B63"/>
    <mergeCell ref="A308:B308"/>
    <mergeCell ref="A161:E161"/>
    <mergeCell ref="A199:E199"/>
    <mergeCell ref="A237:E237"/>
    <mergeCell ref="A274:B274"/>
    <mergeCell ref="A124:D124"/>
    <mergeCell ref="W783:W785"/>
    <mergeCell ref="A886:F886"/>
    <mergeCell ref="W436:W437"/>
    <mergeCell ref="W508:W509"/>
    <mergeCell ref="W543:W544"/>
    <mergeCell ref="W579:W580"/>
    <mergeCell ref="W610:W611"/>
    <mergeCell ref="A679:I679"/>
    <mergeCell ref="A853:E853"/>
    <mergeCell ref="A647:H647"/>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2447" sqref="B2447"/>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hidden="1"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hidden="1" x14ac:dyDescent="0.3">
      <c r="A2247" s="4" t="s">
        <v>18</v>
      </c>
      <c r="B2247" t="s">
        <v>15183</v>
      </c>
      <c r="C2247" s="4" t="s">
        <v>61</v>
      </c>
      <c r="D2247" t="s">
        <v>2713</v>
      </c>
      <c r="E2247" s="57" t="str">
        <f t="shared" si="35"/>
        <v>Trastornos mentales y del comportamiento debidos al uso de alcohol</v>
      </c>
    </row>
    <row r="2248" spans="1:5" hidden="1" x14ac:dyDescent="0.3">
      <c r="A2248" s="4" t="s">
        <v>18</v>
      </c>
      <c r="B2248" t="s">
        <v>15183</v>
      </c>
      <c r="C2248" s="4" t="s">
        <v>206</v>
      </c>
      <c r="D2248" t="s">
        <v>2714</v>
      </c>
      <c r="E2248" s="57" t="str">
        <f t="shared" si="35"/>
        <v>Trastornos mentales y del comportamiento debidos al uso de alcohol</v>
      </c>
    </row>
    <row r="2249" spans="1:5" hidden="1" x14ac:dyDescent="0.3">
      <c r="A2249" s="4" t="s">
        <v>18</v>
      </c>
      <c r="B2249" t="s">
        <v>15183</v>
      </c>
      <c r="C2249" s="4" t="s">
        <v>78</v>
      </c>
      <c r="D2249" t="s">
        <v>2715</v>
      </c>
      <c r="E2249" s="57" t="str">
        <f t="shared" si="35"/>
        <v>Trastornos mentales y del comportamiento debidos al uso de alcohol</v>
      </c>
    </row>
    <row r="2250" spans="1:5" hidden="1" x14ac:dyDescent="0.3">
      <c r="A2250" s="4" t="s">
        <v>18</v>
      </c>
      <c r="B2250" t="s">
        <v>15183</v>
      </c>
      <c r="C2250" s="4" t="s">
        <v>80</v>
      </c>
      <c r="D2250" t="s">
        <v>2716</v>
      </c>
      <c r="E2250" s="57" t="str">
        <f t="shared" si="35"/>
        <v>Trastornos mentales y del comportamiento debidos al uso de alcohol</v>
      </c>
    </row>
    <row r="2251" spans="1:5" hidden="1" x14ac:dyDescent="0.3">
      <c r="A2251" s="4" t="s">
        <v>18</v>
      </c>
      <c r="B2251" t="s">
        <v>15183</v>
      </c>
      <c r="C2251" s="4" t="s">
        <v>82</v>
      </c>
      <c r="D2251" t="s">
        <v>2716</v>
      </c>
      <c r="E2251" s="57" t="str">
        <f t="shared" si="35"/>
        <v>Trastornos mentales y del comportamiento debidos al uso de alcohol</v>
      </c>
    </row>
    <row r="2252" spans="1:5" hidden="1" x14ac:dyDescent="0.3">
      <c r="A2252" s="4" t="s">
        <v>18</v>
      </c>
      <c r="B2252" t="s">
        <v>15183</v>
      </c>
      <c r="C2252" s="4" t="s">
        <v>106</v>
      </c>
      <c r="D2252" t="s">
        <v>2717</v>
      </c>
      <c r="E2252" s="57" t="str">
        <f t="shared" si="35"/>
        <v>Trastornos mentales y del comportamiento debidos al uso de alcohol</v>
      </c>
    </row>
    <row r="2253" spans="1:5" hidden="1" x14ac:dyDescent="0.3">
      <c r="A2253" s="4" t="s">
        <v>18</v>
      </c>
      <c r="B2253" t="s">
        <v>15183</v>
      </c>
      <c r="C2253" s="4" t="s">
        <v>108</v>
      </c>
      <c r="D2253" t="s">
        <v>2718</v>
      </c>
      <c r="E2253" s="57" t="str">
        <f t="shared" si="35"/>
        <v>Trastornos mentales y del comportamiento debidos al uso de alcohol</v>
      </c>
    </row>
    <row r="2254" spans="1:5" hidden="1" x14ac:dyDescent="0.3">
      <c r="A2254" s="4" t="s">
        <v>18</v>
      </c>
      <c r="B2254" t="s">
        <v>15183</v>
      </c>
      <c r="C2254" s="4" t="s">
        <v>110</v>
      </c>
      <c r="D2254" t="s">
        <v>2717</v>
      </c>
      <c r="E2254" s="57" t="str">
        <f t="shared" si="35"/>
        <v>Trastornos mentales y del comportamiento debidos al uso de alcohol</v>
      </c>
    </row>
    <row r="2255" spans="1:5" hidden="1" x14ac:dyDescent="0.3">
      <c r="A2255" s="4" t="s">
        <v>18</v>
      </c>
      <c r="B2255" t="s">
        <v>15183</v>
      </c>
      <c r="C2255" s="4" t="s">
        <v>90</v>
      </c>
      <c r="D2255" t="s">
        <v>2719</v>
      </c>
      <c r="E2255" s="57" t="str">
        <f t="shared" si="35"/>
        <v>Trastornos mentales y del comportamiento debidos al uso de alcohol</v>
      </c>
    </row>
    <row r="2256" spans="1:5" hidden="1"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x14ac:dyDescent="0.3">
      <c r="A2447" s="4" t="s">
        <v>24</v>
      </c>
      <c r="B2447" t="s">
        <v>15213</v>
      </c>
      <c r="C2447" s="4" t="s">
        <v>61</v>
      </c>
      <c r="D2447" t="s">
        <v>2944</v>
      </c>
      <c r="E2447" s="57" t="str">
        <f t="shared" si="38"/>
        <v>Trastornos especificos de la personalidad</v>
      </c>
    </row>
    <row r="2448" spans="1:5" x14ac:dyDescent="0.3">
      <c r="A2448" s="4" t="s">
        <v>24</v>
      </c>
      <c r="B2448" t="s">
        <v>15213</v>
      </c>
      <c r="C2448" s="4" t="s">
        <v>78</v>
      </c>
      <c r="D2448" t="s">
        <v>2945</v>
      </c>
      <c r="E2448" s="57" t="str">
        <f t="shared" si="38"/>
        <v>Trastornos especificos de la personalidad</v>
      </c>
    </row>
    <row r="2449" spans="1:5" x14ac:dyDescent="0.3">
      <c r="A2449" s="4" t="s">
        <v>24</v>
      </c>
      <c r="B2449" t="s">
        <v>15213</v>
      </c>
      <c r="C2449" s="4" t="s">
        <v>80</v>
      </c>
      <c r="D2449" t="s">
        <v>2946</v>
      </c>
      <c r="E2449" s="57" t="str">
        <f t="shared" si="38"/>
        <v>Trastornos especificos de la personalidad</v>
      </c>
    </row>
    <row r="2450" spans="1:5" x14ac:dyDescent="0.3">
      <c r="A2450" s="4" t="s">
        <v>24</v>
      </c>
      <c r="B2450" t="s">
        <v>15213</v>
      </c>
      <c r="C2450" s="4" t="s">
        <v>82</v>
      </c>
      <c r="D2450" t="s">
        <v>2947</v>
      </c>
      <c r="E2450" s="57" t="str">
        <f t="shared" si="38"/>
        <v>Trastornos especificos de la personalidad</v>
      </c>
    </row>
    <row r="2451" spans="1:5" x14ac:dyDescent="0.3">
      <c r="A2451" s="4" t="s">
        <v>24</v>
      </c>
      <c r="B2451" t="s">
        <v>15213</v>
      </c>
      <c r="C2451" s="4" t="s">
        <v>106</v>
      </c>
      <c r="D2451" t="s">
        <v>2948</v>
      </c>
      <c r="E2451" s="57" t="str">
        <f t="shared" si="38"/>
        <v>Trastornos especificos de la personalidad</v>
      </c>
    </row>
    <row r="2452" spans="1:5" x14ac:dyDescent="0.3">
      <c r="A2452" s="4" t="s">
        <v>24</v>
      </c>
      <c r="B2452" t="s">
        <v>15213</v>
      </c>
      <c r="C2452" s="4" t="s">
        <v>108</v>
      </c>
      <c r="D2452" t="s">
        <v>2949</v>
      </c>
      <c r="E2452" s="57" t="str">
        <f t="shared" si="38"/>
        <v>Trastornos especificos de la personalidad</v>
      </c>
    </row>
    <row r="2453" spans="1:5" x14ac:dyDescent="0.3">
      <c r="A2453" s="4" t="s">
        <v>24</v>
      </c>
      <c r="B2453" t="s">
        <v>15213</v>
      </c>
      <c r="C2453" s="4" t="s">
        <v>110</v>
      </c>
      <c r="D2453" t="s">
        <v>2950</v>
      </c>
      <c r="E2453" s="57" t="str">
        <f t="shared" si="38"/>
        <v>Trastornos especificos de la personalidad</v>
      </c>
    </row>
    <row r="2454" spans="1:5" x14ac:dyDescent="0.3">
      <c r="A2454" s="4" t="s">
        <v>24</v>
      </c>
      <c r="B2454" t="s">
        <v>15213</v>
      </c>
      <c r="C2454" s="4" t="s">
        <v>90</v>
      </c>
      <c r="D2454" t="s">
        <v>2951</v>
      </c>
      <c r="E2454" s="57" t="str">
        <f t="shared" si="38"/>
        <v>Trastornos especificos de la personalidad</v>
      </c>
    </row>
    <row r="2455" spans="1:5"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60"/>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2025-11-21T01:32:26Z</dcterms:modified>
</cp:coreProperties>
</file>