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Febrero\"/>
    </mc:Choice>
  </mc:AlternateContent>
  <xr:revisionPtr revIDLastSave="0" documentId="13_ncr:1_{4D591FB6-6C18-487E-9EF2-C2089D76C8A4}"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2025'!$A$816:$C$820</definedName>
    <definedName name="AL_MENU_PRINCIPAL">'MENU SALA SITUACIONAL'!$A$1</definedName>
    <definedName name="_xlnm.Print_Area" localSheetId="0">'Sala Situacional 2025'!$J$3:$U$1029</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2025'!$A$814</definedName>
    <definedName name="Emergencia">'Sala Situacional 2025'!$A$436</definedName>
    <definedName name="Gráfico_01">'Sala Situacional 2025'!$J$3</definedName>
    <definedName name="Grafico_02">'Sala Situacional 2025'!$J$35</definedName>
    <definedName name="Grafico_03">'Sala Situacional 2025'!$J$63</definedName>
    <definedName name="Gráfico_04">'Sala Situacional 2025'!$J$94</definedName>
    <definedName name="Gráfico_05">'Sala Situacional 2025'!$J$124</definedName>
    <definedName name="Gráfico_06">'Sala Situacional 2025'!$J$161</definedName>
    <definedName name="Gráfico_07">'Sala Situacional 2025'!$J$199</definedName>
    <definedName name="Gráfico_08">'Sala Situacional 2025'!$J$237</definedName>
    <definedName name="Gráfico_09">'Sala Situacional 2025'!$J$274</definedName>
    <definedName name="Gráfico_10">'Sala Situacional 2025'!$J$308</definedName>
    <definedName name="Gráfico_11">'Sala Situacional 2025'!$J$343</definedName>
    <definedName name="Gráfico_12">'Sala Situacional 2025'!$J$375</definedName>
    <definedName name="Gráfico_13">'Sala Situacional 2025'!$J$404</definedName>
    <definedName name="Gráfico_14">'Sala Situacional 2025'!$J$436</definedName>
    <definedName name="Gráfico_15">'Sala Situacional 2025'!$J$472</definedName>
    <definedName name="Gráfico_16">'Sala Situacional 2025'!$J$508</definedName>
    <definedName name="Gráfico_17">'Sala Situacional 2025'!$J$542</definedName>
    <definedName name="Gráfico_18">'Sala Situacional 2025'!$J$578</definedName>
    <definedName name="Gráfico_19">'Sala Situacional 2025'!$J$609</definedName>
    <definedName name="Gráfico_20">'Sala Situacional 2025'!$J$646</definedName>
    <definedName name="Gráfico_21">'Sala Situacional 2025'!$J$678</definedName>
    <definedName name="Gráfico_22">'Sala Situacional 2025'!$J$710</definedName>
    <definedName name="Gráfico_23">'Sala Situacional 2025'!$J$745</definedName>
    <definedName name="Gráfico_24">'Sala Situacional 2025'!$J$781</definedName>
    <definedName name="Gráfico_25">'Sala Situacional 2025'!$J$814</definedName>
    <definedName name="Gráfico_26">'Sala Situacional 2025'!$J$850</definedName>
    <definedName name="Gráfico_27">'Sala Situacional 2025'!$J$883</definedName>
    <definedName name="Gráfico_28">'Sala Situacional 2025'!$J$918</definedName>
    <definedName name="Gráfico_29">'Sala Situacional 2025'!$J$955</definedName>
    <definedName name="Gráfico_30">'Sala Situacional 2025'!$J$990</definedName>
    <definedName name="Gráfico_31">'Sala Situacional 2025'!$H$1023</definedName>
    <definedName name="HOSPITALIZACION">'Sala Situacional 2025'!$A$646</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59" i="5" l="1"/>
  <c r="D888" i="5"/>
  <c r="D889" i="5"/>
  <c r="D890" i="5"/>
  <c r="C750" i="5" l="1"/>
  <c r="D750" i="5"/>
  <c r="B750" i="5"/>
  <c r="E749" i="5"/>
  <c r="E748" i="5"/>
  <c r="E750" i="5" s="1"/>
  <c r="E714" i="5"/>
  <c r="E715" i="5"/>
  <c r="E716" i="5"/>
  <c r="E717" i="5"/>
  <c r="E718" i="5"/>
  <c r="E713" i="5"/>
  <c r="E682" i="5"/>
  <c r="E683" i="5"/>
  <c r="E681" i="5"/>
  <c r="E650" i="5"/>
  <c r="E651" i="5"/>
  <c r="E652" i="5"/>
  <c r="E653" i="5"/>
  <c r="E654" i="5"/>
  <c r="E649" i="5"/>
  <c r="C859" i="5" l="1"/>
  <c r="B859" i="5"/>
  <c r="H682" i="5" l="1"/>
  <c r="H683" i="5"/>
  <c r="H649" i="5"/>
  <c r="E961" i="5" l="1"/>
  <c r="D853" i="5" l="1"/>
  <c r="D856" i="5"/>
  <c r="D854" i="5"/>
  <c r="D857" i="5"/>
  <c r="D858" i="5"/>
  <c r="E960" i="5" l="1"/>
  <c r="D512" i="5" l="1"/>
  <c r="D513" i="5"/>
  <c r="D514" i="5"/>
  <c r="D515" i="5"/>
  <c r="D516" i="5"/>
  <c r="D240" i="5" l="1"/>
  <c r="D241" i="5"/>
  <c r="D242" i="5"/>
  <c r="D164" i="5"/>
  <c r="D165" i="5"/>
  <c r="D166" i="5"/>
  <c r="B43" i="5"/>
  <c r="B71" i="5" l="1"/>
  <c r="C823" i="5" l="1"/>
  <c r="B823" i="5"/>
  <c r="D818" i="5"/>
  <c r="D819" i="5"/>
  <c r="D820" i="5"/>
  <c r="D821" i="5"/>
  <c r="D822" i="5"/>
  <c r="D817" i="5"/>
  <c r="D823" i="5" l="1"/>
  <c r="B283" i="5" l="1"/>
  <c r="D855" i="5" l="1"/>
  <c r="D859" i="5" s="1"/>
  <c r="H714" i="5" l="1"/>
  <c r="H715" i="5"/>
  <c r="H716" i="5"/>
  <c r="H717" i="5"/>
  <c r="H713" i="5"/>
  <c r="B719" i="5"/>
  <c r="H718" i="5"/>
  <c r="B684" i="5"/>
  <c r="C684" i="5"/>
  <c r="D684" i="5"/>
  <c r="B517" i="5" l="1"/>
  <c r="C517" i="5"/>
  <c r="G822" i="5" l="1"/>
  <c r="H750" i="5" l="1"/>
  <c r="H681" i="5"/>
  <c r="H650" i="5"/>
  <c r="H651" i="5"/>
  <c r="H652" i="5"/>
  <c r="H653" i="5"/>
  <c r="G818" i="5" l="1"/>
  <c r="G819" i="5"/>
  <c r="G820" i="5"/>
  <c r="G821" i="5"/>
  <c r="G817" i="5"/>
  <c r="B891" i="5" l="1"/>
  <c r="C891" i="5"/>
  <c r="B317" i="5" l="1"/>
  <c r="B103" i="5" l="1"/>
  <c r="D719" i="5" l="1"/>
  <c r="D655" i="5"/>
  <c r="C719" i="5" l="1"/>
  <c r="C962" i="5" l="1"/>
  <c r="B962" i="5"/>
  <c r="H818" i="5" l="1"/>
  <c r="H819" i="5"/>
  <c r="H820" i="5"/>
  <c r="H821" i="5"/>
  <c r="C441" i="5" l="1"/>
  <c r="C442" i="5"/>
  <c r="C443" i="5"/>
  <c r="C444" i="5"/>
  <c r="C440" i="5"/>
  <c r="E958" i="5"/>
  <c r="D962" i="5"/>
  <c r="E962"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05" i="5"/>
  <c r="B1005" i="5"/>
  <c r="B924" i="5"/>
  <c r="D887" i="5"/>
  <c r="D891" i="5" s="1"/>
  <c r="H822" i="5"/>
  <c r="H817" i="5"/>
  <c r="C796" i="5"/>
  <c r="B796"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E655" i="5" l="1"/>
  <c r="E684" i="5"/>
  <c r="E719" i="5"/>
</calcChain>
</file>

<file path=xl/sharedStrings.xml><?xml version="1.0" encoding="utf-8"?>
<sst xmlns="http://schemas.openxmlformats.org/spreadsheetml/2006/main" count="53247" uniqueCount="16891">
  <si>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</si>
  <si>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</si>
  <si>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</si>
  <si>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</si>
  <si>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</si>
  <si>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</si>
  <si>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</si>
  <si>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</si>
  <si>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</si>
  <si>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</si>
  <si>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</si>
  <si>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</si>
  <si>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</si>
  <si>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</si>
  <si>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</si>
  <si>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</si>
  <si>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</si>
  <si>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</si>
  <si>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</si>
  <si>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</si>
  <si>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</si>
  <si>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</si>
  <si>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</si>
  <si>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</si>
  <si>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</si>
  <si>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</si>
  <si>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</si>
  <si>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</si>
  <si>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</si>
  <si>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</si>
  <si>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</si>
  <si>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</si>
  <si>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</si>
  <si>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</si>
  <si>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</si>
  <si>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</si>
  <si>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</si>
  <si>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</si>
  <si>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</si>
  <si>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</si>
  <si>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</si>
  <si>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</si>
  <si>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</si>
  <si>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</si>
  <si>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</si>
  <si>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</si>
  <si>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</si>
  <si>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</si>
  <si>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</si>
  <si>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</si>
  <si>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</si>
  <si>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</si>
  <si>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</si>
  <si>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</si>
  <si>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</si>
  <si>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</si>
  <si>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</si>
  <si>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</si>
  <si>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</si>
  <si>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</si>
  <si>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</si>
  <si>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</si>
  <si>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</si>
  <si>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</si>
  <si>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</si>
  <si>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</si>
  <si>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</si>
  <si>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</si>
  <si>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</si>
  <si>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</si>
  <si>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</si>
  <si>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</si>
  <si>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</si>
  <si>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</si>
  <si>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</si>
  <si>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</si>
  <si>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</si>
  <si>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</si>
  <si>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</si>
  <si>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</si>
  <si>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</si>
  <si>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</si>
  <si>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</si>
  <si>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</si>
  <si>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</si>
  <si>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</si>
  <si>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</si>
  <si>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</si>
  <si>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</si>
  <si>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</si>
  <si>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</si>
  <si>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</si>
  <si>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</si>
  <si>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</si>
  <si>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</si>
  <si>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</si>
  <si>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</si>
  <si>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</si>
  <si>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</si>
  <si>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</si>
  <si>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</si>
  <si>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</si>
  <si>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</si>
  <si>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</si>
  <si>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</si>
  <si>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</si>
  <si>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</si>
  <si>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</si>
  <si>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</si>
  <si>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</si>
  <si>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</si>
  <si>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</si>
  <si>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</si>
  <si>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</si>
  <si>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</si>
  <si>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</si>
  <si>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</si>
  <si>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</si>
  <si>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</si>
  <si>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</si>
  <si>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</si>
  <si>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</si>
  <si>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</si>
  <si>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</si>
  <si>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</si>
  <si>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</si>
  <si>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</si>
  <si>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</si>
  <si>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</si>
  <si>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</si>
  <si>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</si>
  <si>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</si>
  <si>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</si>
  <si>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</si>
  <si>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</si>
  <si>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</si>
  <si>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</si>
  <si>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</si>
  <si>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</si>
  <si>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</si>
  <si>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</si>
  <si>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</si>
  <si>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</si>
  <si>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</si>
  <si>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</si>
  <si>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</si>
  <si>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</si>
  <si>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</si>
  <si>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</si>
  <si>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</si>
  <si>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</si>
  <si>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</si>
  <si>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</si>
  <si>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</si>
  <si>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</si>
  <si>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</si>
  <si>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</si>
  <si>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</si>
  <si>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</si>
  <si>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</si>
  <si>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</si>
  <si>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</si>
  <si>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</si>
  <si>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</si>
  <si>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</si>
  <si>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</si>
  <si>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</si>
  <si>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</si>
  <si>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</si>
  <si>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</si>
  <si>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</si>
  <si>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</si>
  <si>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</si>
  <si>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</si>
  <si>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</si>
  <si>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</si>
  <si>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</si>
  <si>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</si>
  <si>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</si>
  <si>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</si>
  <si>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</si>
  <si>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</si>
  <si>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</si>
  <si>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</si>
  <si>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</si>
  <si>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</si>
  <si>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</si>
  <si>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</si>
  <si>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</si>
  <si>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</si>
  <si>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</si>
  <si>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</si>
  <si>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</si>
  <si>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</si>
  <si>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</si>
  <si>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</si>
  <si>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</si>
  <si>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</si>
  <si>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</si>
  <si>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</si>
  <si>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</si>
  <si>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</si>
  <si>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</si>
  <si>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</si>
  <si>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</si>
  <si>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</si>
  <si>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</si>
  <si>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</si>
  <si>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</si>
  <si>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</si>
  <si>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</si>
  <si>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</si>
  <si>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</si>
  <si>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</si>
  <si>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</si>
  <si>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</si>
  <si>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</si>
  <si>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</si>
  <si>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</si>
  <si>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</si>
  <si>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</si>
  <si>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</si>
  <si>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</si>
  <si>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</si>
  <si>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</si>
  <si>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</si>
  <si>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</si>
  <si>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</si>
  <si>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</si>
  <si>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</si>
  <si>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</si>
  <si>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</si>
  <si>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</si>
  <si>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</si>
  <si>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</si>
  <si>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</si>
  <si>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</si>
  <si>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</si>
  <si>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</si>
  <si>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</si>
  <si>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</si>
  <si>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</si>
  <si>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</si>
  <si>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</si>
  <si>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</si>
  <si>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</si>
  <si>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</si>
  <si>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</si>
  <si>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</si>
  <si>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</si>
  <si>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</si>
  <si>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</si>
  <si>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</si>
  <si>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</si>
  <si>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</si>
  <si>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</si>
  <si>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</si>
  <si>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</si>
  <si>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</si>
  <si>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</si>
  <si>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</si>
  <si>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</si>
  <si>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</si>
  <si>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</si>
  <si>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</si>
  <si>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</si>
  <si>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</si>
  <si>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</si>
  <si>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</si>
  <si>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</si>
  <si>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</si>
  <si>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</si>
  <si>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</si>
  <si>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</si>
  <si>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</si>
  <si>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</si>
  <si>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</si>
  <si>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</si>
  <si>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</si>
  <si>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</si>
  <si>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</si>
  <si>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</si>
  <si>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</si>
  <si>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</si>
  <si>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</si>
  <si>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</si>
  <si>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</si>
  <si>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</si>
  <si>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</si>
  <si>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</si>
  <si>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</si>
  <si>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</si>
  <si>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</si>
  <si>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</si>
  <si>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</si>
  <si>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</si>
  <si>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</si>
  <si>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</si>
  <si>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</si>
  <si>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</si>
  <si>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</si>
  <si>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</si>
  <si>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</si>
  <si>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</si>
  <si>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</si>
  <si>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</si>
  <si>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</si>
  <si>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</si>
  <si>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</si>
  <si>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</si>
  <si>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</si>
  <si>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</si>
  <si>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</si>
  <si>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</si>
  <si>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</si>
  <si>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</si>
  <si>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</si>
  <si>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</si>
  <si>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</si>
  <si>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</si>
  <si>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</si>
  <si>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</si>
  <si>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</si>
  <si>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</si>
  <si>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</si>
  <si>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</si>
  <si>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</si>
  <si>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</si>
  <si>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</si>
  <si>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</si>
  <si>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</si>
  <si>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</si>
  <si>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</si>
  <si>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</si>
  <si>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</si>
  <si>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</si>
  <si>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</si>
  <si>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</si>
  <si>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</si>
  <si>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</si>
  <si>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</si>
  <si>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</si>
  <si>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</si>
  <si>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</si>
  <si>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</si>
  <si>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</si>
  <si>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</si>
  <si>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</si>
  <si>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</si>
  <si>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</si>
  <si>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</si>
  <si>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</si>
  <si>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</si>
  <si>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</si>
  <si>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</si>
  <si>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</si>
  <si>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</si>
  <si>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</si>
  <si>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</si>
  <si>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</si>
  <si>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</si>
  <si>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</si>
  <si>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</si>
  <si>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</si>
  <si>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</si>
  <si>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</si>
  <si>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</si>
  <si>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</si>
  <si>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</si>
  <si>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</si>
  <si>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</si>
  <si>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</si>
  <si>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</si>
  <si>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</si>
  <si>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</si>
  <si>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</si>
  <si>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</si>
  <si>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</si>
  <si>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</si>
  <si>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</si>
  <si>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</si>
  <si>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</si>
  <si>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</si>
  <si>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</si>
  <si>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</si>
  <si>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</si>
  <si>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</si>
  <si>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</si>
  <si>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</si>
  <si>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</si>
  <si>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</si>
  <si>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</si>
  <si>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</si>
  <si>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</si>
  <si>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</si>
  <si>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</si>
  <si>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</si>
  <si>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</si>
  <si>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</si>
  <si>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</si>
  <si>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</si>
  <si>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</si>
  <si>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</si>
  <si>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</si>
  <si>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</si>
  <si>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</si>
  <si>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</si>
  <si>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</si>
  <si>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</si>
  <si>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</si>
  <si>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</si>
  <si>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</si>
  <si>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</si>
  <si>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</si>
  <si>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</si>
  <si>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</si>
  <si>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</si>
  <si>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</si>
  <si>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</si>
  <si>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</si>
  <si>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</si>
  <si>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</si>
  <si>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</si>
  <si>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</si>
  <si>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</si>
  <si>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</si>
  <si>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</si>
  <si>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</si>
  <si>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</si>
  <si>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</si>
  <si>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</si>
  <si>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</si>
  <si>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</si>
  <si>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</si>
  <si>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</si>
  <si>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</si>
  <si>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</si>
  <si>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</si>
  <si>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</si>
  <si>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</si>
  <si>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</si>
  <si>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</si>
  <si>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</si>
  <si>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</si>
  <si>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</si>
  <si>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</si>
  <si>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</si>
  <si>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</si>
  <si>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</si>
  <si>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</si>
  <si>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</si>
  <si>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</si>
  <si>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</si>
  <si>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</si>
  <si>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</si>
  <si>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</si>
  <si>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</si>
  <si>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</si>
  <si>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</si>
  <si>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</si>
  <si>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</si>
  <si>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</si>
  <si>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</si>
  <si>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</si>
  <si>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</si>
  <si>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</si>
  <si>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</si>
  <si>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</si>
  <si>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</si>
  <si>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</si>
  <si>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</si>
  <si>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</si>
  <si>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</si>
  <si>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</si>
  <si>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</si>
  <si>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</si>
  <si>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</si>
  <si>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</si>
  <si>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</si>
  <si>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</si>
  <si>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</si>
  <si>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</si>
  <si>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</si>
  <si>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</si>
  <si>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</si>
  <si>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</si>
  <si>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</si>
  <si>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</si>
  <si>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</si>
  <si>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</si>
  <si>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</si>
  <si>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</si>
  <si>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</si>
  <si>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</si>
  <si>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</si>
  <si>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</si>
  <si>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</si>
  <si>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</si>
  <si>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</si>
  <si>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</si>
  <si>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</si>
  <si>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</si>
  <si>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</si>
  <si>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</si>
  <si>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</si>
  <si>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</si>
  <si>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</si>
  <si>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</si>
  <si>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</si>
  <si>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</si>
  <si>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</si>
  <si>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</si>
  <si>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</si>
  <si>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</si>
  <si>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</si>
  <si>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</si>
  <si>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</si>
  <si>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</si>
  <si>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</si>
  <si>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</si>
  <si>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</si>
  <si>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</si>
  <si>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</si>
  <si>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</si>
  <si>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</si>
  <si>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</si>
  <si>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</si>
  <si>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</si>
  <si>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</si>
  <si>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</si>
  <si>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</si>
  <si>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</si>
  <si>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</si>
  <si>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</si>
  <si>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</si>
  <si>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</si>
  <si>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</si>
  <si>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</si>
  <si>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</si>
  <si>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</si>
  <si>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</si>
  <si>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</si>
  <si>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</si>
  <si>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</si>
  <si>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</si>
  <si>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</si>
  <si>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</si>
  <si>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</si>
  <si>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</si>
  <si>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</si>
  <si>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</si>
  <si>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</si>
  <si>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</si>
  <si>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</si>
  <si>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</si>
  <si>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</si>
  <si>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</si>
  <si>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</si>
  <si>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</si>
  <si>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</si>
  <si>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</si>
  <si>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</si>
  <si>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</si>
  <si>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</si>
  <si>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</si>
  <si>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</si>
  <si>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</si>
  <si>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</si>
  <si>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</si>
  <si>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</si>
  <si>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</si>
  <si>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</si>
  <si>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</si>
  <si>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</si>
  <si>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</si>
  <si>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</si>
  <si>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</si>
  <si>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</si>
  <si>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</si>
  <si>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</si>
  <si>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</si>
  <si>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</si>
  <si>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</si>
  <si>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</si>
  <si>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</si>
  <si>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</si>
  <si>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</si>
  <si>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</si>
  <si>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</si>
  <si>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</si>
  <si>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</si>
  <si>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</si>
  <si>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</si>
  <si>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</si>
  <si>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</si>
  <si>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</si>
  <si>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</si>
  <si>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</si>
  <si>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</si>
  <si>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</si>
  <si>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</si>
  <si>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</si>
  <si>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</si>
  <si>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</si>
  <si>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</si>
  <si>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</si>
  <si>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</si>
  <si>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</si>
  <si>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</si>
  <si>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</si>
  <si>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</si>
  <si>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</si>
  <si>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</si>
  <si>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</si>
  <si>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</si>
  <si>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</si>
  <si>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</si>
  <si>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</si>
  <si>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</si>
  <si>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</si>
  <si>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</si>
  <si>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</si>
  <si>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</si>
  <si>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</si>
  <si>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</si>
  <si>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</si>
  <si>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</si>
  <si>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</si>
  <si>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</si>
  <si>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</si>
  <si>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</si>
  <si>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</si>
  <si>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</si>
  <si>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</si>
  <si>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</si>
  <si>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</si>
  <si>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</si>
  <si>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</si>
  <si>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</si>
  <si>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</si>
  <si>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</si>
  <si>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</si>
  <si>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</si>
  <si>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</si>
  <si>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</si>
  <si>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</si>
  <si>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</si>
  <si>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</si>
  <si>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</si>
  <si>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</si>
  <si>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</si>
  <si>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</si>
  <si>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</si>
  <si>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</si>
  <si>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</si>
  <si>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</si>
  <si>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</si>
  <si>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</si>
  <si>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</si>
  <si>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</si>
  <si>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</si>
  <si>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</si>
  <si>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</si>
  <si>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</si>
  <si>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</si>
  <si>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</si>
  <si>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</si>
  <si>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</si>
  <si>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</si>
  <si>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</si>
  <si>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</si>
  <si>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</si>
  <si>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</si>
  <si>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</si>
  <si>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</si>
  <si>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</si>
  <si>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</si>
  <si>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</si>
  <si>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</si>
  <si>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</si>
  <si>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</si>
  <si>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</si>
  <si>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</si>
  <si>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</si>
  <si>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</si>
  <si>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</si>
  <si>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</si>
  <si>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</si>
  <si>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</si>
  <si>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</si>
  <si>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</si>
  <si>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</si>
  <si>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</si>
  <si>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</si>
  <si>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</si>
  <si>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</si>
  <si>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</si>
  <si>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</si>
  <si>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</si>
  <si>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</si>
  <si>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</si>
  <si>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</si>
  <si>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</si>
  <si>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</si>
  <si>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</si>
  <si>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</si>
  <si>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</si>
  <si>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</si>
  <si>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</si>
  <si>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</si>
  <si>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</si>
  <si>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</si>
  <si>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</si>
  <si>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</si>
  <si>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</si>
  <si>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</si>
  <si>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</si>
  <si>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</si>
  <si>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</si>
  <si>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</si>
  <si>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</si>
  <si>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</si>
  <si>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</si>
  <si>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</si>
  <si>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</si>
  <si>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</si>
  <si>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</si>
  <si>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</si>
  <si>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</si>
  <si>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</si>
  <si>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</si>
  <si>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</si>
  <si>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</si>
  <si>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</si>
  <si>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</si>
  <si>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</si>
  <si>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</si>
  <si>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</si>
  <si>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</si>
  <si>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</si>
  <si>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</si>
  <si>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</si>
  <si>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</si>
  <si>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</si>
  <si>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</si>
  <si>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</si>
  <si>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</si>
  <si>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</si>
  <si>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</si>
  <si>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</si>
  <si>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</si>
  <si>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</si>
  <si>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</si>
  <si>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</si>
  <si>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</si>
  <si>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</si>
  <si>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</si>
  <si>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</si>
  <si>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</si>
  <si>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</si>
  <si>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</si>
  <si>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</si>
  <si>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</si>
  <si>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</si>
  <si>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</si>
  <si>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</si>
  <si>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</si>
  <si>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</si>
  <si>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</si>
  <si>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</si>
  <si>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</si>
  <si>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</si>
  <si>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</si>
  <si>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</si>
  <si>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</si>
  <si>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</si>
  <si>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</si>
  <si>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</si>
  <si>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</si>
  <si>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</si>
  <si>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</si>
  <si>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</si>
  <si>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</si>
  <si>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</si>
  <si>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</si>
  <si>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</si>
  <si>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</si>
  <si>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</si>
  <si>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</si>
  <si>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</si>
  <si>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</si>
  <si>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</si>
  <si>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</si>
  <si>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</si>
  <si>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</si>
  <si>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</si>
  <si>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</si>
  <si>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</si>
  <si>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</si>
  <si>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</si>
  <si>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</si>
  <si>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</si>
  <si>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</si>
  <si>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</si>
  <si>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</si>
  <si>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</si>
  <si>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</si>
  <si>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</si>
  <si>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</si>
  <si>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</si>
  <si>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</si>
  <si>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</si>
  <si>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</si>
  <si>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</si>
  <si>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</si>
  <si>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</si>
  <si>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</si>
  <si>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</si>
  <si>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</si>
  <si>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</si>
  <si>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</si>
  <si>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</si>
  <si>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</si>
  <si>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</si>
  <si>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</si>
  <si>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</si>
  <si>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</si>
  <si>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</si>
  <si>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</si>
  <si>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</si>
  <si>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</si>
  <si>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</si>
  <si>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</si>
  <si>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</si>
  <si>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</si>
  <si>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</si>
  <si>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</si>
  <si>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</si>
  <si>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</si>
  <si>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</si>
  <si>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</si>
  <si>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</si>
  <si>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</si>
  <si>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</si>
  <si>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</si>
  <si>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</si>
  <si>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</si>
  <si>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</si>
  <si>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</si>
  <si>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</si>
  <si>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</si>
  <si>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</si>
  <si>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</si>
  <si>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</si>
  <si>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</si>
  <si>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</si>
  <si>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</si>
  <si>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</si>
  <si>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</si>
  <si>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</si>
  <si>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</si>
  <si>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</si>
  <si>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</si>
  <si>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</si>
  <si>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</si>
  <si>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</si>
  <si>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</si>
  <si>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</si>
  <si>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</si>
  <si>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</si>
  <si>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</si>
  <si>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</si>
  <si>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</si>
  <si>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</si>
  <si>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</si>
  <si>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</si>
  <si>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</si>
  <si>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</si>
  <si>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</si>
  <si>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</si>
  <si>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</si>
  <si>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</si>
  <si>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</si>
  <si>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</si>
  <si>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</si>
  <si>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</si>
  <si>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</si>
  <si>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</si>
  <si>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</si>
  <si>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</si>
  <si>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</si>
  <si>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</si>
  <si>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</si>
  <si>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</si>
  <si>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</si>
  <si>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</si>
  <si>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</si>
  <si>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</si>
  <si>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</si>
  <si>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</si>
  <si>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</si>
  <si>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</si>
  <si>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</si>
  <si>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</si>
  <si>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</si>
  <si>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</si>
  <si>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</si>
  <si>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</si>
  <si>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</si>
  <si>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</si>
  <si>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</si>
  <si>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</si>
  <si>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</si>
  <si>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</si>
  <si>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</si>
  <si>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</si>
  <si>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</si>
  <si>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</si>
  <si>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</si>
  <si>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</si>
  <si>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</si>
  <si>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</si>
  <si>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</si>
  <si>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</si>
  <si>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</si>
  <si>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</si>
  <si>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</si>
  <si>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</si>
  <si>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</si>
  <si>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</si>
  <si>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</si>
  <si>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</si>
  <si>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</si>
  <si>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</si>
  <si>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</si>
  <si>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</si>
  <si>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</si>
  <si>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</si>
  <si>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</si>
  <si>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</si>
  <si>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</si>
  <si>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</si>
  <si>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</si>
  <si>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</si>
  <si>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</si>
  <si>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</si>
  <si>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</si>
  <si>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</si>
  <si>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</si>
  <si>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</si>
  <si>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</si>
  <si>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</si>
  <si>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</si>
  <si>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</si>
  <si>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</si>
  <si>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</si>
  <si>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</si>
  <si>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</si>
  <si>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</si>
  <si>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</si>
  <si>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</si>
  <si>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</si>
  <si>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</si>
  <si>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</si>
  <si>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</si>
  <si>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</si>
  <si>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</si>
  <si>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</si>
  <si>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</si>
  <si>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</si>
  <si>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</si>
  <si>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</si>
  <si>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</si>
  <si>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</si>
  <si>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</si>
  <si>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</si>
  <si>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</si>
  <si>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</si>
  <si>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</si>
  <si>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</si>
  <si>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</si>
  <si>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</si>
  <si>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</si>
  <si>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</si>
  <si>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</si>
  <si>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</si>
  <si>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</si>
  <si>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</si>
  <si>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</si>
  <si>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</si>
  <si>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</si>
  <si>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</si>
  <si>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</si>
  <si>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</si>
  <si>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</si>
  <si>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</si>
  <si>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</si>
  <si>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</si>
  <si>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</si>
  <si>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</si>
  <si>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</si>
  <si>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</si>
  <si>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</si>
  <si>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</si>
  <si>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</si>
  <si>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</si>
  <si>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</si>
  <si>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</si>
  <si>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</si>
  <si>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</si>
  <si>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</si>
  <si>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</si>
  <si>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</si>
  <si>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</si>
  <si>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</si>
  <si>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</si>
  <si>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</si>
  <si>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</si>
  <si>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</si>
  <si>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</si>
  <si>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</si>
  <si>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</si>
  <si>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</si>
  <si>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</si>
  <si>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</si>
  <si>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</si>
  <si>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</si>
  <si>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</si>
  <si>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</si>
  <si>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</si>
  <si>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</si>
  <si>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</si>
  <si>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</si>
  <si>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</si>
  <si>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</si>
  <si>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</si>
  <si>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</si>
  <si>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</si>
  <si>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</si>
  <si>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</si>
  <si>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</si>
  <si>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</si>
  <si>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</si>
  <si>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</si>
  <si>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</si>
  <si>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</si>
  <si>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</si>
  <si>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</si>
  <si>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</si>
  <si>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</si>
  <si>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</si>
  <si>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</si>
  <si>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</si>
  <si>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</si>
  <si>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</si>
  <si>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</si>
  <si>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</si>
  <si>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</si>
  <si>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</si>
  <si>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</si>
  <si>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</si>
  <si>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</si>
  <si>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</si>
  <si>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</si>
  <si>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</si>
  <si>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</si>
  <si>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</si>
  <si>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</si>
  <si>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</si>
  <si>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</si>
  <si>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</si>
  <si>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</si>
  <si>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</si>
  <si>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</si>
  <si>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</si>
  <si>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</si>
  <si>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</si>
  <si>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</si>
  <si>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</si>
  <si>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</si>
  <si>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</si>
  <si>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</si>
  <si>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</si>
  <si>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</si>
  <si>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</si>
  <si>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</si>
  <si>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</si>
  <si>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</si>
  <si>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</si>
  <si>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</si>
  <si>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</si>
  <si>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</si>
  <si>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</si>
  <si>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</si>
  <si>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</si>
  <si>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</si>
  <si>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</si>
  <si>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</si>
  <si>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</si>
  <si>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</si>
  <si>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</si>
  <si>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</si>
  <si>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</si>
  <si>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</si>
  <si>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</si>
  <si>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</si>
  <si>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</si>
  <si>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</si>
  <si>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</si>
  <si>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</si>
  <si>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</si>
  <si>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</si>
  <si>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</si>
  <si>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</si>
  <si>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</si>
  <si>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</si>
  <si>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</si>
  <si>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</si>
  <si>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</si>
  <si>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</si>
  <si>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</si>
  <si>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</si>
  <si>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</si>
  <si>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</si>
  <si>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</si>
  <si>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</si>
  <si>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</si>
  <si>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</si>
  <si>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</si>
  <si>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</si>
  <si>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</si>
  <si>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</si>
  <si>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</si>
  <si>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</si>
  <si>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</si>
  <si>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</si>
  <si>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</si>
  <si>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</si>
  <si>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</si>
  <si>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</si>
  <si>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</si>
  <si>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</si>
  <si>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</si>
  <si>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</si>
  <si>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</si>
  <si>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</si>
  <si>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</si>
  <si>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</si>
  <si>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</si>
  <si>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</si>
  <si>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</si>
  <si>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</si>
  <si>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</si>
  <si>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</si>
  <si>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</si>
  <si>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</si>
  <si>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</si>
  <si>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</si>
  <si>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</si>
  <si>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</si>
  <si>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</si>
  <si>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</si>
  <si>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</si>
  <si>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</si>
  <si>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</si>
  <si>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</si>
  <si>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</si>
  <si>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</si>
  <si>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</si>
  <si>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</si>
  <si>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</si>
  <si>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</si>
  <si>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</si>
  <si>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</si>
  <si>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</si>
  <si>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</si>
  <si>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</si>
  <si>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</si>
  <si>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</si>
  <si>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</si>
  <si>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</si>
  <si>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</si>
  <si>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</si>
  <si>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</si>
  <si>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</si>
  <si>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</si>
  <si>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</si>
  <si>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</si>
  <si>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</si>
  <si>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</si>
  <si>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</si>
  <si>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</si>
  <si>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</si>
  <si>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</si>
  <si>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</si>
  <si>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</si>
  <si>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</si>
  <si>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</si>
  <si>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</si>
  <si>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</si>
  <si>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</si>
  <si>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</si>
  <si>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</si>
  <si>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</si>
  <si>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</si>
  <si>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</si>
  <si>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</si>
  <si>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</si>
  <si>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</si>
  <si>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</si>
  <si>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</si>
  <si>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</si>
  <si>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</si>
  <si>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</si>
  <si>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</si>
  <si>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</si>
  <si>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</si>
  <si>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</si>
  <si>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</si>
  <si>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</si>
  <si>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</si>
  <si>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</si>
  <si>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</si>
  <si>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</si>
  <si>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</si>
  <si>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</si>
  <si>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</si>
  <si>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</si>
  <si>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</si>
  <si>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</si>
  <si>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</si>
  <si>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</si>
  <si>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</si>
  <si>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</si>
  <si>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</si>
  <si>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</si>
  <si>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</si>
  <si>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</si>
  <si>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</si>
  <si>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</si>
  <si>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</si>
  <si>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</si>
  <si>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</si>
  <si>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</si>
  <si>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</si>
  <si>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</si>
  <si>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</si>
  <si>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</si>
  <si>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</si>
  <si>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</si>
  <si>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</si>
  <si>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</si>
  <si>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</si>
  <si>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</si>
  <si>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</si>
  <si>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</si>
  <si>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</si>
  <si>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</si>
  <si>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</si>
  <si>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</si>
  <si>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</si>
  <si>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</si>
  <si>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</si>
  <si>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</si>
  <si>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</si>
  <si>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</si>
  <si>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</si>
  <si>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</si>
  <si>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</si>
  <si>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</si>
  <si>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</si>
  <si>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</si>
  <si>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</si>
  <si>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</si>
  <si>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</si>
  <si>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</si>
  <si>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</si>
  <si>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</si>
  <si>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</si>
  <si>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</si>
  <si>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</si>
  <si>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</si>
  <si>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</si>
  <si>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</si>
  <si>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</si>
  <si>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</si>
  <si>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</si>
  <si>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</si>
  <si>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</si>
  <si>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</si>
  <si>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</si>
  <si>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</si>
  <si>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</si>
  <si>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</si>
  <si>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</si>
  <si>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</si>
  <si>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</si>
  <si>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</si>
  <si>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</si>
  <si>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</si>
  <si>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</si>
  <si>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</si>
  <si>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</si>
  <si>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</si>
  <si>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</si>
  <si>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</si>
  <si>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</si>
  <si>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</si>
  <si>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</si>
  <si>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</si>
  <si>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</si>
  <si>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</si>
  <si>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</si>
  <si>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</si>
  <si>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</si>
  <si>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</si>
  <si>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</si>
  <si>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</si>
  <si>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</si>
  <si>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</si>
  <si>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</si>
  <si>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</si>
  <si>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</si>
  <si>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</si>
  <si>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</si>
  <si>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</si>
  <si>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</si>
  <si>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</si>
  <si>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</si>
  <si>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</si>
  <si>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</si>
  <si>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</si>
  <si>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</si>
  <si>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</si>
  <si>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</si>
  <si>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</si>
  <si>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</si>
  <si>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</si>
  <si>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</si>
  <si>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</si>
  <si>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</si>
  <si>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</si>
  <si>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</si>
  <si>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</si>
  <si>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</si>
  <si>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</si>
  <si>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</si>
  <si>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</si>
  <si>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</si>
  <si>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</si>
  <si>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</si>
  <si>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</si>
  <si>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</si>
  <si>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</si>
  <si>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</si>
  <si>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</si>
  <si>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</si>
  <si>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</si>
  <si>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</si>
  <si>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</si>
  <si>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</si>
  <si>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</si>
  <si>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</si>
  <si>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</si>
  <si>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</si>
  <si>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</si>
  <si>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</si>
  <si>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</si>
  <si>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</si>
  <si>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</si>
  <si>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</si>
  <si>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</si>
  <si>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</si>
  <si>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</si>
  <si>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</si>
  <si>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</si>
  <si>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</si>
  <si>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</si>
  <si>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</si>
  <si>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</si>
  <si>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</si>
  <si>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</si>
  <si>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</si>
  <si>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</si>
  <si>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</si>
  <si>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</si>
  <si>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</si>
  <si>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</si>
  <si>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</si>
  <si>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</si>
  <si>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</si>
  <si>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</si>
  <si>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</si>
  <si>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</si>
  <si>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</si>
  <si>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</si>
  <si>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</si>
  <si>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</si>
  <si>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</si>
  <si>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</si>
  <si>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</si>
  <si>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</si>
  <si>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</si>
  <si>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</si>
  <si>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</si>
  <si>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</si>
  <si>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</si>
  <si>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</si>
  <si>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</si>
  <si>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</si>
  <si>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</si>
  <si>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</si>
  <si>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</si>
  <si>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</si>
  <si>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</si>
  <si>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</si>
  <si>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</si>
  <si>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</si>
  <si>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</si>
  <si>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</si>
  <si>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</si>
  <si>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</si>
  <si>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</si>
  <si>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</si>
  <si>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</si>
  <si>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</si>
  <si>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</si>
  <si>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</si>
  <si>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</si>
  <si>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</si>
  <si>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</si>
  <si>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</si>
  <si>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</si>
  <si>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</si>
  <si>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</si>
  <si>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</si>
  <si>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</si>
  <si>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</si>
  <si>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</si>
  <si>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</si>
  <si>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</si>
  <si>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</si>
  <si>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</si>
  <si>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</si>
  <si>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</si>
  <si>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</si>
  <si>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</si>
  <si>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</si>
  <si>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</si>
  <si>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</si>
  <si>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</si>
  <si>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</si>
  <si>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</si>
  <si>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</si>
  <si>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</si>
  <si>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</si>
  <si>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</si>
  <si>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</si>
  <si>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</si>
  <si>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</si>
  <si>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</si>
  <si>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</si>
  <si>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</si>
  <si>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</si>
  <si>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</si>
  <si>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</si>
  <si>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</si>
  <si>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</si>
  <si>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</si>
  <si>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</si>
  <si>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</si>
  <si>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</si>
  <si>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</si>
  <si>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</si>
  <si>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</si>
  <si>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</si>
  <si>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</si>
  <si>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</si>
  <si>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</si>
  <si>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</si>
  <si>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</si>
  <si>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</si>
  <si>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</si>
  <si>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</si>
  <si>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</si>
  <si>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</si>
  <si>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</si>
  <si>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</si>
  <si>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</si>
  <si>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</si>
  <si>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</si>
  <si>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</si>
  <si>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</si>
  <si>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</si>
  <si>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</si>
  <si>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</si>
  <si>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</si>
  <si>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</si>
  <si>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</si>
  <si>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</si>
  <si>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</si>
  <si>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</si>
  <si>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</si>
  <si>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</si>
  <si>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</si>
  <si>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</si>
  <si>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</si>
  <si>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</si>
  <si>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</si>
  <si>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</si>
  <si>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</si>
  <si>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</si>
  <si>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</si>
  <si>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</si>
  <si>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</si>
  <si>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</si>
  <si>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</si>
  <si>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</si>
  <si>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</si>
  <si>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</si>
  <si>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</si>
  <si>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</si>
  <si>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</si>
  <si>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</si>
  <si>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</si>
  <si>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</si>
  <si>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</si>
  <si>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</si>
  <si>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</si>
  <si>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</si>
  <si>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</si>
  <si>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</si>
  <si>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</si>
  <si>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</si>
  <si>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</si>
  <si>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</si>
  <si>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</si>
  <si>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</si>
  <si>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</si>
  <si>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</si>
  <si>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</si>
  <si>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</si>
  <si>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</si>
  <si>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</si>
  <si>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</si>
  <si>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</si>
  <si>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</si>
  <si>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</si>
  <si>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</si>
  <si>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</si>
  <si>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</si>
  <si>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</si>
  <si>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</si>
  <si>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</si>
  <si>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</si>
  <si>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</si>
  <si>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</si>
  <si>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</si>
  <si>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</si>
  <si>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</si>
  <si>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</si>
  <si>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</si>
  <si>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</si>
  <si>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</si>
  <si>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</si>
  <si>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</si>
  <si>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</si>
  <si>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</si>
  <si>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</si>
  <si>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</si>
  <si>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</si>
  <si>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</si>
  <si>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</si>
  <si>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</si>
  <si>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</si>
  <si>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</si>
  <si>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</si>
  <si>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</si>
  <si>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</si>
  <si>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</si>
  <si>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</si>
  <si>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</si>
  <si>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</si>
  <si>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</si>
  <si>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</si>
  <si>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</si>
  <si>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</si>
  <si>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</si>
  <si>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</si>
  <si>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</si>
  <si>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</si>
  <si>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</si>
  <si>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</si>
  <si>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</si>
  <si>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</si>
  <si>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</si>
  <si>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</si>
  <si>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</si>
  <si>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</si>
  <si>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</si>
  <si>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</si>
  <si>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</si>
  <si>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</si>
  <si>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</si>
  <si>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</si>
  <si>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</si>
  <si>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</si>
  <si>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</si>
  <si>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</si>
  <si>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</si>
  <si>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</si>
  <si>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</si>
  <si>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</si>
  <si>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</si>
  <si>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</si>
  <si>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</si>
  <si>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</si>
  <si>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</si>
  <si>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</si>
  <si>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</si>
  <si>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</si>
  <si>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</si>
  <si>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</si>
  <si>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</si>
  <si>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</si>
  <si>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</si>
  <si>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</si>
  <si>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</si>
  <si>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</si>
  <si>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</si>
  <si>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</si>
  <si>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</si>
  <si>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</si>
  <si>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</si>
  <si>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</si>
  <si>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</si>
  <si>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</si>
  <si>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</si>
  <si>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</si>
  <si>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</si>
  <si>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</si>
  <si>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</si>
  <si>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</si>
  <si>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</si>
  <si>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</si>
  <si>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</si>
  <si>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</si>
  <si>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</si>
  <si>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</si>
  <si>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</si>
  <si>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</si>
  <si>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</si>
  <si>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</si>
  <si>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</si>
  <si>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</si>
  <si>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</si>
  <si>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</si>
  <si>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</si>
  <si>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</si>
  <si>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</si>
  <si>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</si>
  <si>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</si>
  <si>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</si>
  <si>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</si>
  <si>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</si>
  <si>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</si>
  <si>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</si>
  <si>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</si>
  <si>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</si>
  <si>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</si>
  <si>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</si>
  <si>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</si>
  <si>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</si>
  <si>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</si>
  <si>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</si>
  <si>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</si>
  <si>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</si>
  <si>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</si>
  <si>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</si>
  <si>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</si>
  <si>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</si>
  <si>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</si>
  <si>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</si>
  <si>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</si>
  <si>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</si>
  <si>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</si>
  <si>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</si>
  <si>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</si>
  <si>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</si>
  <si>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</si>
  <si>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</si>
  <si>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</si>
  <si>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</si>
  <si>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</si>
  <si>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</si>
  <si>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</si>
  <si>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</si>
  <si>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</si>
  <si>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</si>
  <si>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</si>
  <si>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</si>
  <si>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</si>
  <si>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</si>
  <si>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</si>
  <si>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</si>
  <si>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</si>
  <si>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</si>
  <si>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</si>
  <si>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</si>
  <si>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</si>
  <si>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</si>
  <si>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</si>
  <si>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</si>
  <si>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</si>
  <si>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</si>
  <si>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</si>
  <si>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</si>
  <si>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</si>
  <si>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</si>
  <si>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</si>
  <si>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</si>
  <si>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</si>
  <si>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</si>
  <si>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</si>
  <si>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</si>
  <si>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</si>
  <si>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</si>
  <si>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</si>
  <si>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</si>
  <si>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</si>
  <si>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</si>
  <si>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</si>
  <si>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</si>
  <si>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</si>
  <si>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</si>
  <si>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</si>
  <si>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</si>
  <si>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</si>
  <si>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</si>
  <si>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</si>
  <si>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</si>
  <si>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</si>
  <si>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</si>
  <si>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</si>
  <si>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</si>
  <si>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</si>
  <si>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</si>
  <si>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</si>
  <si>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</si>
  <si>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</si>
  <si>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</si>
  <si>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</si>
  <si>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</si>
  <si>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</si>
  <si>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</si>
  <si>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</si>
  <si>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</si>
  <si>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</si>
  <si>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</si>
  <si>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</si>
  <si>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</si>
  <si>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</si>
  <si>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</si>
  <si>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</si>
  <si>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</si>
  <si>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</si>
  <si>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</si>
  <si>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</si>
  <si>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</si>
  <si>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</si>
  <si>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</si>
  <si>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</si>
  <si>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</si>
  <si>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</si>
  <si>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</si>
  <si>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</si>
  <si>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</si>
  <si>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</si>
  <si>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</si>
  <si>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</si>
  <si>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</si>
  <si>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</si>
  <si>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</si>
  <si>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</si>
  <si>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</si>
  <si>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</si>
  <si>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</si>
  <si>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</si>
  <si>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</si>
  <si>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</si>
  <si>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</si>
  <si>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</si>
  <si>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</si>
  <si>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</si>
  <si>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</si>
  <si>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</si>
  <si>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</si>
  <si>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</si>
  <si>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</si>
  <si>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</si>
  <si>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</si>
  <si>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</si>
  <si>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</si>
  <si>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</si>
  <si>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</si>
  <si>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</si>
  <si>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</si>
  <si>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</si>
  <si>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</si>
  <si>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</si>
  <si>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</si>
  <si>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</si>
  <si>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</si>
  <si>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</si>
  <si>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</si>
  <si>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</si>
  <si>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</si>
  <si>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</si>
  <si>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</si>
  <si>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</si>
  <si>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</si>
  <si>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</si>
  <si>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</si>
  <si>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</si>
  <si>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</si>
  <si>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</si>
  <si>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</si>
  <si>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</si>
  <si>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</si>
  <si>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</si>
  <si>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</si>
  <si>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</si>
  <si>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</si>
  <si>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</si>
  <si>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</si>
  <si>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</si>
  <si>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</si>
  <si>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</si>
  <si>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</si>
  <si>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</si>
  <si>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</si>
  <si>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</si>
  <si>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</si>
  <si>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</si>
  <si>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</si>
  <si>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</si>
  <si>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</si>
  <si>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</si>
  <si>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</si>
  <si>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</si>
  <si>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</si>
  <si>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</si>
  <si>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</si>
  <si>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</si>
  <si>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</si>
  <si>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</si>
  <si>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</si>
  <si>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</si>
  <si>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</si>
  <si>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</si>
  <si>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</si>
  <si>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</si>
  <si>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</si>
  <si>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</si>
  <si>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</si>
  <si>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</si>
  <si>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</si>
  <si>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</si>
  <si>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</si>
  <si>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</si>
  <si>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</si>
  <si>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</si>
  <si>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</si>
  <si>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</si>
  <si>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</si>
  <si>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</si>
  <si>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</si>
  <si>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</si>
  <si>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</si>
  <si>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</si>
  <si>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</si>
  <si>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</si>
  <si>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</si>
  <si>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</si>
  <si>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</si>
  <si>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</si>
  <si>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</si>
  <si>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</si>
  <si>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</si>
  <si>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</si>
  <si>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</si>
  <si>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</si>
  <si>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</si>
  <si>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</si>
  <si>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</si>
  <si>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</si>
  <si>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</si>
  <si>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</si>
  <si>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</si>
  <si>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</si>
  <si>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</si>
  <si>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</si>
  <si>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</si>
  <si>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</si>
  <si>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</si>
  <si>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</si>
  <si>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</si>
  <si>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</si>
  <si>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</si>
  <si>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</si>
  <si>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</si>
  <si>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</si>
  <si>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</si>
  <si>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</si>
  <si>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</si>
  <si>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</si>
  <si>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</si>
  <si>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</si>
  <si>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</si>
  <si>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</si>
  <si>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</si>
  <si>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</si>
  <si>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</si>
  <si>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</si>
  <si>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</si>
  <si>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</si>
  <si>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</si>
  <si>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</si>
  <si>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</si>
  <si>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</si>
  <si>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</si>
  <si>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</si>
  <si>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</si>
  <si>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</si>
  <si>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</si>
  <si>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</si>
  <si>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</si>
  <si>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</si>
  <si>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</si>
  <si>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</si>
  <si>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</si>
  <si>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</si>
  <si>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</si>
  <si>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</si>
  <si>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</si>
  <si>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</si>
  <si>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</si>
  <si>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</si>
  <si>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</si>
  <si>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</si>
  <si>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</si>
  <si>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</si>
  <si>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</si>
  <si>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</si>
  <si>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</si>
  <si>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</si>
  <si>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</si>
  <si>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</si>
  <si>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</si>
  <si>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</si>
  <si>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</si>
  <si>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</si>
  <si>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</si>
  <si>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</si>
  <si>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</si>
  <si>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</si>
  <si>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</si>
  <si>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</si>
  <si>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</si>
  <si>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</si>
  <si>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</si>
  <si>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</si>
  <si>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</si>
  <si>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</si>
  <si>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</si>
  <si>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</si>
  <si>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</si>
  <si>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</si>
  <si>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</si>
  <si>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</si>
  <si>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</si>
  <si>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</si>
  <si>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</si>
  <si>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</si>
  <si>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</si>
  <si>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</si>
  <si>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</si>
  <si>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</si>
  <si>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</si>
  <si>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</si>
  <si>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</si>
  <si>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</si>
  <si>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</si>
  <si>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</si>
  <si>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</si>
  <si>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</si>
  <si>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</si>
  <si>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</si>
  <si>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</si>
  <si>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</si>
  <si>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</si>
  <si>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</si>
  <si>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</si>
  <si>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</si>
  <si>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</si>
  <si>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</si>
  <si>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</si>
  <si>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</si>
  <si>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</si>
  <si>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</si>
  <si>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</si>
  <si>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</si>
  <si>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</si>
  <si>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</si>
  <si>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</si>
  <si>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</si>
  <si>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</si>
  <si>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</si>
  <si>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</si>
  <si>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</si>
  <si>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</si>
  <si>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</si>
  <si>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</si>
  <si>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</si>
  <si>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</si>
  <si>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</si>
  <si>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</si>
  <si>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</si>
  <si>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</si>
  <si>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</si>
  <si>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</si>
  <si>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</si>
  <si>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</si>
  <si>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</si>
  <si>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</si>
  <si>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</si>
  <si>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</si>
  <si>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</si>
  <si>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</si>
  <si>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</si>
  <si>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</si>
  <si>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</si>
  <si>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</si>
  <si>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</si>
  <si>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</si>
  <si>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</si>
  <si>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</si>
  <si>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</si>
  <si>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</si>
  <si>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</si>
  <si>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</si>
  <si>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</si>
  <si>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</si>
  <si>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</si>
  <si>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</si>
  <si>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</si>
  <si>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</si>
  <si>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</si>
  <si>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</si>
  <si>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</si>
  <si>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</si>
  <si>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</si>
  <si>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</si>
  <si>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</si>
  <si>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</si>
  <si>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</si>
  <si>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</si>
  <si>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</si>
  <si>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</si>
  <si>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</si>
  <si>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</si>
  <si>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</si>
  <si>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</si>
  <si>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</si>
  <si>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</si>
  <si>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</si>
  <si>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</si>
  <si>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</si>
  <si>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</si>
  <si>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</si>
  <si>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</si>
  <si>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</si>
  <si>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</si>
  <si>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</si>
  <si>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</si>
  <si>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</si>
  <si>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</si>
  <si>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</si>
  <si>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</si>
  <si>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</si>
  <si>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</si>
  <si>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</si>
  <si>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</si>
  <si>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</si>
  <si>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</si>
  <si>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</si>
  <si>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</si>
  <si>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</si>
  <si>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</si>
  <si>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</si>
  <si>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</si>
  <si>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</si>
  <si>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</si>
  <si>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</si>
  <si>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</si>
  <si>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</si>
  <si>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</si>
  <si>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</si>
  <si>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</si>
  <si>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</si>
  <si>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</si>
  <si>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</si>
  <si>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</si>
  <si>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</si>
  <si>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</si>
  <si>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</si>
  <si>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</si>
  <si>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</si>
  <si>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</si>
  <si>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</si>
  <si>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</si>
  <si>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</si>
  <si>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</si>
  <si>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</si>
  <si>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</si>
  <si>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</si>
  <si>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</si>
  <si>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</si>
  <si>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</si>
  <si>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</si>
  <si>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</si>
  <si>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</si>
  <si>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</si>
  <si>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</si>
  <si>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</si>
  <si>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</si>
  <si>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</si>
  <si>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</si>
  <si>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</si>
  <si>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</si>
  <si>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</si>
  <si>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</si>
  <si>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</si>
  <si>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</si>
  <si>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</si>
  <si>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</si>
  <si>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</si>
  <si>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</si>
  <si>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</si>
  <si>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</si>
  <si>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</si>
  <si>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</si>
  <si>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</si>
  <si>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</si>
  <si>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</si>
  <si>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</si>
  <si>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</si>
  <si>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</si>
  <si>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</si>
  <si>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</si>
  <si>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</si>
  <si>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</si>
  <si>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</si>
  <si>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</si>
  <si>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</si>
  <si>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</si>
  <si>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</si>
  <si>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</si>
  <si>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</si>
  <si>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</si>
  <si>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</si>
  <si>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</si>
  <si>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</si>
  <si>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</si>
  <si>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</si>
  <si>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</si>
  <si>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</si>
  <si>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</si>
  <si>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</si>
  <si>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</si>
  <si>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</si>
  <si>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</si>
  <si>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</si>
  <si>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</si>
  <si>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</si>
  <si>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</si>
  <si>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</si>
  <si>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</si>
  <si>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</si>
  <si>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</si>
  <si>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</si>
  <si>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</si>
  <si>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</si>
  <si>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</si>
  <si>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</si>
  <si>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</si>
  <si>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</si>
  <si>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</si>
  <si>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</si>
  <si>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</si>
  <si>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</si>
  <si>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</si>
  <si>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</si>
  <si>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</si>
  <si>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</si>
  <si>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</si>
  <si>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</si>
  <si>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</si>
  <si>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</si>
  <si>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</si>
  <si>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</si>
  <si>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</si>
  <si>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</si>
  <si>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</si>
  <si>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</si>
  <si>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</si>
  <si>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</si>
  <si>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</si>
  <si>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</si>
  <si>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</si>
  <si>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</si>
  <si>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</si>
  <si>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</si>
  <si>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</si>
  <si>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</si>
  <si>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</si>
  <si>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</si>
  <si>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</si>
  <si>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</si>
  <si>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</si>
  <si>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</si>
  <si>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</si>
  <si>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</si>
  <si>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</si>
  <si>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</si>
  <si>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</si>
  <si>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</si>
  <si>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</si>
  <si>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</si>
  <si>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</si>
  <si>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</si>
  <si>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</si>
  <si>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</si>
  <si>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</si>
  <si>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</si>
  <si>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</si>
  <si>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</si>
  <si>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</si>
  <si>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</si>
  <si>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</si>
  <si>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</si>
  <si>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</si>
  <si>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</si>
  <si>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</si>
  <si>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</si>
  <si>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</si>
  <si>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</si>
  <si>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</si>
  <si>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</si>
  <si>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</si>
  <si>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</si>
  <si>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</si>
  <si>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</si>
  <si>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</si>
  <si>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</si>
  <si>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</si>
  <si>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</si>
  <si>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</si>
  <si>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</si>
  <si>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</si>
  <si>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</si>
  <si>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</si>
  <si>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</si>
  <si>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</si>
  <si>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</si>
  <si>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</si>
  <si>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</si>
  <si>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</si>
  <si>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</si>
  <si>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</si>
  <si>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</si>
  <si>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</si>
  <si>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</si>
  <si>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</si>
  <si>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</si>
  <si>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</si>
  <si>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</si>
  <si>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</si>
  <si>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</si>
  <si>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</si>
  <si>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</si>
  <si>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</si>
  <si>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</si>
  <si>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</si>
  <si>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</si>
  <si>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</si>
  <si>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</si>
  <si>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</si>
  <si>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</si>
  <si>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</si>
  <si>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</si>
  <si>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</si>
  <si>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</si>
  <si>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</si>
  <si>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</si>
  <si>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</si>
  <si>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</si>
  <si>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</si>
  <si>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</si>
  <si>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</si>
  <si>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</si>
  <si>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</si>
  <si>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</si>
  <si>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</si>
  <si>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</si>
  <si>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</si>
  <si>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</si>
  <si>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</si>
  <si>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</si>
  <si>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</si>
  <si>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</si>
  <si>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</si>
  <si>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</si>
  <si>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</si>
  <si>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</si>
  <si>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</si>
  <si>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</si>
  <si>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</si>
  <si>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</si>
  <si>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</si>
  <si>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</si>
  <si>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</si>
  <si>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</si>
  <si>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</si>
  <si>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</si>
  <si>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</si>
  <si>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</si>
  <si>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</si>
  <si>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</si>
  <si>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</si>
  <si>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</si>
  <si>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</si>
  <si>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</si>
  <si>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</si>
  <si>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</si>
  <si>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</si>
  <si>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</si>
  <si>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</si>
  <si>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</si>
  <si>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</si>
  <si>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</si>
  <si>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</si>
  <si>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</si>
  <si>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</si>
  <si>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</si>
  <si>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</si>
  <si>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</si>
  <si>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</si>
  <si>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</si>
  <si>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</si>
  <si>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</si>
  <si>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</si>
  <si>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</si>
  <si>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</si>
  <si>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</si>
  <si>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</si>
  <si>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</si>
  <si>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</si>
  <si>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</si>
  <si>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</si>
  <si>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</si>
  <si>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</si>
  <si>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</si>
  <si>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</si>
  <si>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</si>
  <si>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</si>
  <si>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</si>
  <si>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</si>
  <si>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</si>
  <si>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</si>
  <si>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</si>
  <si>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</si>
  <si>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</si>
  <si>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</si>
  <si>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</si>
  <si>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</si>
  <si>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</si>
  <si>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</si>
  <si>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</si>
  <si>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</si>
  <si>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</si>
  <si>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</si>
  <si>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</si>
  <si>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</si>
  <si>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</si>
  <si>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</si>
  <si>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</si>
  <si>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</si>
  <si>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</si>
  <si>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</si>
  <si>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</si>
  <si>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</si>
  <si>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</si>
  <si>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</si>
  <si>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</si>
  <si>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</si>
  <si>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</si>
  <si>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</si>
  <si>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</si>
  <si>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</si>
  <si>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</si>
  <si>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</si>
  <si>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</si>
  <si>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</si>
  <si>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</si>
  <si>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</si>
  <si>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</si>
  <si>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</si>
  <si>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</si>
  <si>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</si>
  <si>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</si>
  <si>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</si>
  <si>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</si>
  <si>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</si>
  <si>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</si>
  <si>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</si>
  <si>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</si>
  <si>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</si>
  <si>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</si>
  <si>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</si>
  <si>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</si>
  <si>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</si>
  <si>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</si>
  <si>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</si>
  <si>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</si>
  <si>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</si>
  <si>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</si>
  <si>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</si>
  <si>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</si>
  <si>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</si>
  <si>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</si>
  <si>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</si>
  <si>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</si>
  <si>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</si>
  <si>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</si>
  <si>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</si>
  <si>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</si>
  <si>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</si>
  <si>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</si>
  <si>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</si>
  <si>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</si>
  <si>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</si>
  <si>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</si>
  <si>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</si>
  <si>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</si>
  <si>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</si>
  <si>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</si>
  <si>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</si>
  <si>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</si>
  <si>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</si>
  <si>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</si>
  <si>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</si>
  <si>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</si>
  <si>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</si>
  <si>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</si>
  <si>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</si>
  <si>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</si>
  <si>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</si>
  <si>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</si>
  <si>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</si>
  <si>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</si>
  <si>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</si>
  <si>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</si>
  <si>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</si>
  <si>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</si>
  <si>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</si>
  <si>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</si>
  <si>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</si>
  <si>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</si>
  <si>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</si>
  <si>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</si>
  <si>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</si>
  <si>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</si>
  <si>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</si>
  <si>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</si>
  <si>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</si>
  <si>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</si>
  <si>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</si>
  <si>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</si>
  <si>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</si>
  <si>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</si>
  <si>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</si>
  <si>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</si>
  <si>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</si>
  <si>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</si>
  <si>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</si>
  <si>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</si>
  <si>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</si>
  <si>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</si>
  <si>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</si>
  <si>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</si>
  <si>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</si>
  <si>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</si>
  <si>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</si>
  <si>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</si>
  <si>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</si>
  <si>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</si>
  <si>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</si>
  <si>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</si>
  <si>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</si>
  <si>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</si>
  <si>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</si>
  <si>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</si>
  <si>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</si>
  <si>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</si>
  <si>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</si>
  <si>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</si>
  <si>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</si>
  <si>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</si>
  <si>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</si>
  <si>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</si>
  <si>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</si>
  <si>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</si>
  <si>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</si>
  <si>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</si>
  <si>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</si>
  <si>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</si>
  <si>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</si>
  <si>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</si>
  <si>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</si>
  <si>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</si>
  <si>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</si>
  <si>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</si>
  <si>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</si>
  <si>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</si>
  <si>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</si>
  <si>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</si>
  <si>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</si>
  <si>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</si>
  <si>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</si>
  <si>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</si>
  <si>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</si>
  <si>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</si>
  <si>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</si>
  <si>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</si>
  <si>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</si>
  <si>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</si>
  <si>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</si>
  <si>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</si>
  <si>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</si>
  <si>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</si>
  <si>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</si>
  <si>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</si>
  <si>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</si>
  <si>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</si>
  <si>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</si>
  <si>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</si>
  <si>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</si>
  <si>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</si>
  <si>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</si>
  <si>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</si>
  <si>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</si>
  <si>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</si>
  <si>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</si>
  <si>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</si>
  <si>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</si>
  <si>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</si>
  <si>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</si>
  <si>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</si>
  <si>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</si>
  <si>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</si>
  <si>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</si>
  <si>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</si>
  <si>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</si>
  <si>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</si>
  <si>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</si>
  <si>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</si>
  <si>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</si>
  <si>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</si>
  <si>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</si>
  <si>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</si>
  <si>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</si>
  <si>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</si>
  <si>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</si>
  <si>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</si>
  <si>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</si>
  <si>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</si>
  <si>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</si>
  <si>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</si>
  <si>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</si>
  <si>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</si>
  <si>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</si>
  <si>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</si>
  <si>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</si>
  <si>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</si>
  <si>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</si>
  <si>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</si>
  <si>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</si>
  <si>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</si>
  <si>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</si>
  <si>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</si>
  <si>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</si>
  <si>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</si>
  <si>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</si>
  <si>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</si>
  <si>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</si>
  <si>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</si>
  <si>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</si>
  <si>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</si>
  <si>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</si>
  <si>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</si>
  <si>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</si>
  <si>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</si>
  <si>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</si>
  <si>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</si>
  <si>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</si>
  <si>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</si>
  <si>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</si>
  <si>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</si>
  <si>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</si>
  <si>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</si>
  <si>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</si>
  <si>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</si>
  <si>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</si>
  <si>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</si>
  <si>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</si>
  <si>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</si>
  <si>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</si>
  <si>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</si>
  <si>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</si>
  <si>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</si>
  <si>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</si>
  <si>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</si>
  <si>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</si>
  <si>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</si>
  <si>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</si>
  <si>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</si>
  <si>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</si>
  <si>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</si>
  <si>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</si>
  <si>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</si>
  <si>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</si>
  <si>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</si>
  <si>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</si>
  <si>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</si>
  <si>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</si>
  <si>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</si>
  <si>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</si>
  <si>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</si>
  <si>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</si>
  <si>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</si>
  <si>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</si>
  <si>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</si>
  <si>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</si>
  <si>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</si>
  <si>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</si>
  <si>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</si>
  <si>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</si>
  <si>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</si>
  <si>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</si>
  <si>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</si>
  <si>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</si>
  <si>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</si>
  <si>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</si>
  <si>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</si>
  <si>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</si>
  <si>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</si>
  <si>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</si>
  <si>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</si>
  <si>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</si>
  <si>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</si>
  <si>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</si>
  <si>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</si>
  <si>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</si>
  <si>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</si>
  <si>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</si>
  <si>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</si>
  <si>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</si>
  <si>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</si>
  <si>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</si>
  <si>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</si>
  <si>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</si>
  <si>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</si>
  <si>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</si>
  <si>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</si>
  <si>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</si>
  <si>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</si>
  <si>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</si>
  <si>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</si>
  <si>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</si>
  <si>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</si>
  <si>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</si>
  <si>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</si>
  <si>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</si>
  <si>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</si>
  <si>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</si>
  <si>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</si>
  <si>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</si>
  <si>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</si>
  <si>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</si>
  <si>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</si>
  <si>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</si>
  <si>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</si>
  <si>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</si>
  <si>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</si>
  <si>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</si>
  <si>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</si>
  <si>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</si>
  <si>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</si>
  <si>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</si>
  <si>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</si>
  <si>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</si>
  <si>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</si>
  <si>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</si>
  <si>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</si>
  <si>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</si>
  <si>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</si>
  <si>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</si>
  <si>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</si>
  <si>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</si>
  <si>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</si>
  <si>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</si>
  <si>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</si>
  <si>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</si>
  <si>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</si>
  <si>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</si>
  <si>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</si>
  <si>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</si>
  <si>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</si>
  <si>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</si>
  <si>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</si>
  <si>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</si>
  <si>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</si>
  <si>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</si>
  <si>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</si>
  <si>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</si>
  <si>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</si>
  <si>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</si>
  <si>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</si>
  <si>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</si>
  <si>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</si>
  <si>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</si>
  <si>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</si>
  <si>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</si>
  <si>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</si>
  <si>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</si>
  <si>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</si>
  <si>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</si>
  <si>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</si>
  <si>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</si>
  <si>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</si>
  <si>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</si>
  <si>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</si>
  <si>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</si>
  <si>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</si>
  <si>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</si>
  <si>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</si>
  <si>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</si>
  <si>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</si>
  <si>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</si>
  <si>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</si>
  <si>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</si>
  <si>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</si>
  <si>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</si>
  <si>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</si>
  <si>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</si>
  <si>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</si>
  <si>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</si>
  <si>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</si>
  <si>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</si>
  <si>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</si>
  <si>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</si>
  <si>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</si>
  <si>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</si>
  <si>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</si>
  <si>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</si>
  <si>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</si>
  <si>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</si>
  <si>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</si>
  <si>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</si>
  <si>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</si>
  <si>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</si>
  <si>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</si>
  <si>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</si>
  <si>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</si>
  <si>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</si>
  <si>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</si>
  <si>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</si>
  <si>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</si>
  <si>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</si>
  <si>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</si>
  <si>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</si>
  <si>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</si>
  <si>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</si>
  <si>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</si>
  <si>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</si>
  <si>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</si>
  <si>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</si>
  <si>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</si>
  <si>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</si>
  <si>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</si>
  <si>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</si>
  <si>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</si>
  <si>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</si>
  <si>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</si>
  <si>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</si>
  <si>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</si>
  <si>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</si>
  <si>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</si>
  <si>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</si>
  <si>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</si>
  <si>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</si>
  <si>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</si>
  <si>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</si>
  <si>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</si>
  <si>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</si>
  <si>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</si>
  <si>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</si>
  <si>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</si>
  <si>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</si>
  <si>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</si>
  <si>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</si>
  <si>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</si>
  <si>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</si>
  <si>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</si>
  <si>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</si>
  <si>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</si>
  <si>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</si>
  <si>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</si>
  <si>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</si>
  <si>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</si>
  <si>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</si>
  <si>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</si>
  <si>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</si>
  <si>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</si>
  <si>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</si>
  <si>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</si>
  <si>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</si>
  <si>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</si>
  <si>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</si>
  <si>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</si>
  <si>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</si>
  <si>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</si>
  <si>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</si>
  <si>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</si>
  <si>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</si>
  <si>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</si>
  <si>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</si>
  <si>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</si>
  <si>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</si>
  <si>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</si>
  <si>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</si>
  <si>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</si>
  <si>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</si>
  <si>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</si>
  <si>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</si>
  <si>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</si>
  <si>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</si>
  <si>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</si>
  <si>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</si>
  <si>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</si>
  <si>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</si>
  <si>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</si>
  <si>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</si>
  <si>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</si>
  <si>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</si>
  <si>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</si>
  <si>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</si>
  <si>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</si>
  <si>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</si>
  <si>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</si>
  <si>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</si>
  <si>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</si>
  <si>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</si>
  <si>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</si>
  <si>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</si>
  <si>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</si>
  <si>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</si>
  <si>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</si>
  <si>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</si>
  <si>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</si>
  <si>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</si>
  <si>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</si>
  <si>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</si>
  <si>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</si>
  <si>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</si>
  <si>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</si>
  <si>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</si>
  <si>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</si>
  <si>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</si>
  <si>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</si>
  <si>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</si>
  <si>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</si>
  <si>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</si>
  <si>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</si>
  <si>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</si>
  <si>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</si>
  <si>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</si>
  <si>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</si>
  <si>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</si>
  <si>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</si>
  <si>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</si>
  <si>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</si>
  <si>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</si>
  <si>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</si>
  <si>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</si>
  <si>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</si>
  <si>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</si>
  <si>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</si>
  <si>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</si>
  <si>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</si>
  <si>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</si>
  <si>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</si>
  <si>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</si>
  <si>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</si>
  <si>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</si>
  <si>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</si>
  <si>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</si>
  <si>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</si>
  <si>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</si>
  <si>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</si>
  <si>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</si>
  <si>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</si>
  <si>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</si>
  <si>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</si>
  <si>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</si>
  <si>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</si>
  <si>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</si>
  <si>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</si>
  <si>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</si>
  <si>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</si>
  <si>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</si>
  <si>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</si>
  <si>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</si>
  <si>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</si>
  <si>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</si>
  <si>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</si>
  <si>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</si>
  <si>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</si>
  <si>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</si>
  <si>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</si>
  <si>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</si>
  <si>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</si>
  <si>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</si>
  <si>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</si>
  <si>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</si>
  <si>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</si>
  <si>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</si>
  <si>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</si>
  <si>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</si>
  <si>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</si>
  <si>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</si>
  <si>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</si>
  <si>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</si>
  <si>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</si>
  <si>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</si>
  <si>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</si>
  <si>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</si>
  <si>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</si>
  <si>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</si>
  <si>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</si>
  <si>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</si>
  <si>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</si>
  <si>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</si>
  <si>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</si>
  <si>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</si>
  <si>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</si>
  <si>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</si>
  <si>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</si>
  <si>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</si>
  <si>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</si>
  <si>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</si>
  <si>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</si>
  <si>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</si>
  <si>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</si>
  <si>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</si>
  <si>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</si>
  <si>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</si>
  <si>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</si>
  <si>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</si>
  <si>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</si>
  <si>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</si>
  <si>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</si>
  <si>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</si>
  <si>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</si>
  <si>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</si>
  <si>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</si>
  <si>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</si>
  <si>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</si>
  <si>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</si>
  <si>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</si>
  <si>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</si>
  <si>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</si>
  <si>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</si>
  <si>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</si>
  <si>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</si>
  <si>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</si>
  <si>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</si>
  <si>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</si>
  <si>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</si>
  <si>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</si>
  <si>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</si>
  <si>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</si>
  <si>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</si>
  <si>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</si>
  <si>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</si>
  <si>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</si>
  <si>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</si>
  <si>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</si>
  <si>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</si>
  <si>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</si>
  <si>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</si>
  <si>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</si>
  <si>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</si>
  <si>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</si>
  <si>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</si>
  <si>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</si>
  <si>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</si>
  <si>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</si>
  <si>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</si>
  <si>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</si>
  <si>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</si>
  <si>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</si>
  <si>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</si>
  <si>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</si>
  <si>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</si>
  <si>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</si>
  <si>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</si>
  <si>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</si>
  <si>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</si>
  <si>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</si>
  <si>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</si>
  <si>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</si>
  <si>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</si>
  <si>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</si>
  <si>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</si>
  <si>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</si>
  <si>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</si>
  <si>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</si>
  <si>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</si>
  <si>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</si>
  <si>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</si>
  <si>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</si>
  <si>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</si>
  <si>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</si>
  <si>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</si>
  <si>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</si>
  <si>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</si>
  <si>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</si>
  <si>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</si>
  <si>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</si>
  <si>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</si>
  <si>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</si>
  <si>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</si>
  <si>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</si>
  <si>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</si>
  <si>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</si>
  <si>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</si>
  <si>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</si>
  <si>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</si>
  <si>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</si>
  <si>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</si>
  <si>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</si>
  <si>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</si>
  <si>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</si>
  <si>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</si>
  <si>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</si>
  <si>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</si>
  <si>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</si>
  <si>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</si>
  <si>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</si>
  <si>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</si>
  <si>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</si>
  <si>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</si>
  <si>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</si>
  <si>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</si>
  <si>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</si>
  <si>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</si>
  <si>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</si>
  <si>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</si>
  <si>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</si>
  <si>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</si>
  <si>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</si>
  <si>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</si>
  <si>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</si>
  <si>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</si>
  <si>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</si>
  <si>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</si>
  <si>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</si>
  <si>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</si>
  <si>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</si>
  <si>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</si>
  <si>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</si>
  <si>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</si>
  <si>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</si>
  <si>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</si>
  <si>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</si>
  <si>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</si>
  <si>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</si>
  <si>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</si>
  <si>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</si>
  <si>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</si>
  <si>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</si>
  <si>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</si>
  <si>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</si>
  <si>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</si>
  <si>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</si>
  <si>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</si>
  <si>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</si>
  <si>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</si>
  <si>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</si>
  <si>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</si>
  <si>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</si>
  <si>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</si>
  <si>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</si>
  <si>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</si>
  <si>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</si>
  <si>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</si>
  <si>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</si>
  <si>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</si>
  <si>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</si>
  <si>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</si>
  <si>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</si>
  <si>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</si>
  <si>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</si>
  <si>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</si>
  <si>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</si>
  <si>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</si>
  <si>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</si>
  <si>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</si>
  <si>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</si>
  <si>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</si>
  <si>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</si>
  <si>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</si>
  <si>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</si>
  <si>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</si>
  <si>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</si>
  <si>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</si>
  <si>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</si>
  <si>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</si>
  <si>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</si>
  <si>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</si>
  <si>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</si>
  <si>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</si>
  <si>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</si>
  <si>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</si>
  <si>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</si>
  <si>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</si>
  <si>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</si>
  <si>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</si>
  <si>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</si>
  <si>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</si>
  <si>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</si>
  <si>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</si>
  <si>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</si>
  <si>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</si>
  <si>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</si>
  <si>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</si>
  <si>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</si>
  <si>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</si>
  <si>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</si>
  <si>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</si>
  <si>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</si>
  <si>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</si>
  <si>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</si>
  <si>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</si>
  <si>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</si>
  <si>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</si>
  <si>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</si>
  <si>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</si>
  <si>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</si>
  <si>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</si>
  <si>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</si>
  <si>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</si>
  <si>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</si>
  <si>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</si>
  <si>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</si>
  <si>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</si>
  <si>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</si>
  <si>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</si>
  <si>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</si>
  <si>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</si>
  <si>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</si>
  <si>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</si>
  <si>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</si>
  <si>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</si>
  <si>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</si>
  <si>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</si>
  <si>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</si>
  <si>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</si>
  <si>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</si>
  <si>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</si>
  <si>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</si>
  <si>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</si>
  <si>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</si>
  <si>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</si>
  <si>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</si>
  <si>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</si>
  <si>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</si>
  <si>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</si>
  <si>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</si>
  <si>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</si>
  <si>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</si>
  <si>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</si>
  <si>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</si>
  <si>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</si>
  <si>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</si>
  <si>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</si>
  <si>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</si>
  <si>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</si>
  <si>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</si>
  <si>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</si>
  <si>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</si>
  <si>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</si>
  <si>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</si>
  <si>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</si>
  <si>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</si>
  <si>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</si>
  <si>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</si>
  <si>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</si>
  <si>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</si>
  <si>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</si>
  <si>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</si>
  <si>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</si>
  <si>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</si>
  <si>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</si>
  <si>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</si>
  <si>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</si>
  <si>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</si>
  <si>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</si>
  <si>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</si>
  <si>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</si>
  <si>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</si>
  <si>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</si>
  <si>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</si>
  <si>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</si>
  <si>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</si>
  <si>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</si>
  <si>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</si>
  <si>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</si>
  <si>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</si>
  <si>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</si>
  <si>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</si>
  <si>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</si>
  <si>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</si>
  <si>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</si>
  <si>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</si>
  <si>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</si>
  <si>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</si>
  <si>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</si>
  <si>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</si>
  <si>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</si>
  <si>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</si>
  <si>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</si>
  <si>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</si>
  <si>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</si>
  <si>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</si>
  <si>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</si>
  <si>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</si>
  <si>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</si>
  <si>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</si>
  <si>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</si>
  <si>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</si>
  <si>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</si>
  <si>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</si>
  <si>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</si>
  <si>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</si>
  <si>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</si>
  <si>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</si>
  <si>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</si>
  <si>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</si>
  <si>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</si>
  <si>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</si>
  <si>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</si>
  <si>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</si>
  <si>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</si>
  <si>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</si>
  <si>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</si>
  <si>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</si>
  <si>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</si>
  <si>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</si>
  <si>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</si>
  <si>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</si>
  <si>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</si>
  <si>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</si>
  <si>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</si>
  <si>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</si>
  <si>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</si>
  <si>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</si>
  <si>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</si>
  <si>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</si>
  <si>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</si>
  <si>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</si>
  <si>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</si>
  <si>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</si>
  <si>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</si>
  <si>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</si>
  <si>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</si>
  <si>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</si>
  <si>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</si>
  <si>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</si>
  <si>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</si>
  <si>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</si>
  <si>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</si>
  <si>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</si>
  <si>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</si>
  <si>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</si>
  <si>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</si>
  <si>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</si>
  <si>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</si>
  <si>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</si>
  <si>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</si>
  <si>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</si>
  <si>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</si>
  <si>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</si>
  <si>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</si>
  <si>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</si>
  <si>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</si>
  <si>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</si>
  <si>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</si>
  <si>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</si>
  <si>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</si>
  <si>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</si>
  <si>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</si>
  <si>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</si>
  <si>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</si>
  <si>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</si>
  <si>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</si>
  <si>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</si>
  <si>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</si>
  <si>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</si>
  <si>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</si>
  <si>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</si>
  <si>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</si>
  <si>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</si>
  <si>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</si>
  <si>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</si>
  <si>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</si>
  <si>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</si>
  <si>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</si>
  <si>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</si>
  <si>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</si>
  <si>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</si>
  <si>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</si>
  <si>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</si>
  <si>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</si>
  <si>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</si>
  <si>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</si>
  <si>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</si>
  <si>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</si>
  <si>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</si>
  <si>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</si>
  <si>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</si>
  <si>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</si>
  <si>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</si>
  <si>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</si>
  <si>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</si>
  <si>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</si>
  <si>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</si>
  <si>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</si>
  <si>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</si>
  <si>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</si>
  <si>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</si>
  <si>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</si>
  <si>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</si>
  <si>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</si>
  <si>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</si>
  <si>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</si>
  <si>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</si>
  <si>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</si>
  <si>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</si>
  <si>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</si>
  <si>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</si>
  <si>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</si>
  <si>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</si>
  <si>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</si>
  <si>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</si>
  <si>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</si>
  <si>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</si>
  <si>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</si>
  <si>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</si>
  <si>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</si>
  <si>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</si>
  <si>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</si>
  <si>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</si>
  <si>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</si>
  <si>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</si>
  <si>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</si>
  <si>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</si>
  <si>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</si>
  <si>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</si>
  <si>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</si>
  <si>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</si>
  <si>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</si>
  <si>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</si>
  <si>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</si>
  <si>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</si>
  <si>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</si>
  <si>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</si>
  <si>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</si>
  <si>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</si>
  <si>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</si>
  <si>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</si>
  <si>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</si>
  <si>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</si>
  <si>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</si>
  <si>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</si>
  <si>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</si>
  <si>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</si>
  <si>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</si>
  <si>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</si>
  <si>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</si>
  <si>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</si>
  <si>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</si>
  <si>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</si>
  <si>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</si>
  <si>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</si>
  <si>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</si>
  <si>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</si>
  <si>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</si>
  <si>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</si>
  <si>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</si>
  <si>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</si>
  <si>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</si>
  <si>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</si>
  <si>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</si>
  <si>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</si>
  <si>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</si>
  <si>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</si>
  <si>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</si>
  <si>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</si>
  <si>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</si>
  <si>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</si>
  <si>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</si>
  <si>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</si>
  <si>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</si>
  <si>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</si>
  <si>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</si>
  <si>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</si>
  <si>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</si>
  <si>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</si>
  <si>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</si>
  <si>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</si>
  <si>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</si>
  <si>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</si>
  <si>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</si>
  <si>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</si>
  <si>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</si>
  <si>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</si>
  <si>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</si>
  <si>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</si>
  <si>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</si>
  <si>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</si>
  <si>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</si>
  <si>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</si>
  <si>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</si>
  <si>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</si>
  <si>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</si>
  <si>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</si>
  <si>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</si>
  <si>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</si>
  <si>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</si>
  <si>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</si>
  <si>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</si>
  <si>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</si>
  <si>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</si>
  <si>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</si>
  <si>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</si>
  <si>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</si>
  <si>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</si>
  <si>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</si>
  <si>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</si>
  <si>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</si>
  <si>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</si>
  <si>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</si>
  <si>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</si>
  <si>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</si>
  <si>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</si>
  <si>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</si>
  <si>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</si>
  <si>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</si>
  <si>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</si>
  <si>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</si>
  <si>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</si>
  <si>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</si>
  <si>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</si>
  <si>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</si>
  <si>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</si>
  <si>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</si>
  <si>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</si>
  <si>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</si>
  <si>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</si>
  <si>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</si>
  <si>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</si>
  <si>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</si>
  <si>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</si>
  <si>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</si>
  <si>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</si>
  <si>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</si>
  <si>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</si>
  <si>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</si>
  <si>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</si>
  <si>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</si>
  <si>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</si>
  <si>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</si>
  <si>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</si>
  <si>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</si>
  <si>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</si>
  <si>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</si>
  <si>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</si>
  <si>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</si>
  <si>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</si>
  <si>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</si>
  <si>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</si>
  <si>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</si>
  <si>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</si>
  <si>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</si>
  <si>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</si>
  <si>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</si>
  <si>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</si>
  <si>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</si>
  <si>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</si>
  <si>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</si>
  <si>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</si>
  <si>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</si>
  <si>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</si>
  <si>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</si>
  <si>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</si>
  <si>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</si>
  <si>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</si>
  <si>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</si>
  <si>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</si>
  <si>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</si>
  <si>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</si>
  <si>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</si>
  <si>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</si>
  <si>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</si>
  <si>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</si>
  <si>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</si>
  <si>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</si>
  <si>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</si>
  <si>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</si>
  <si>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</si>
  <si>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</si>
  <si>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</si>
  <si>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</si>
  <si>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</si>
  <si>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</si>
  <si>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</si>
  <si>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</si>
  <si>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</si>
  <si>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</si>
  <si>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</si>
  <si>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</si>
  <si>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</si>
  <si>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</si>
  <si>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</si>
  <si>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</si>
  <si>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</si>
  <si>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</si>
  <si>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</si>
  <si>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</si>
  <si>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</si>
  <si>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</si>
  <si>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</si>
  <si>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</si>
  <si>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</si>
  <si>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</si>
  <si>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</si>
  <si>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</si>
  <si>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</si>
  <si>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</si>
  <si>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</si>
  <si>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</si>
  <si>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</si>
  <si>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</si>
  <si>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</si>
  <si>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</si>
  <si>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</si>
  <si>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</si>
  <si>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</si>
  <si>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</si>
  <si>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</si>
  <si>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</si>
  <si>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</si>
  <si>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</si>
  <si>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</si>
  <si>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</si>
  <si>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</si>
  <si>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</si>
  <si>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</si>
  <si>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</si>
  <si>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</si>
  <si>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</si>
  <si>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</si>
  <si>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</si>
  <si>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</si>
  <si>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</si>
  <si>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</si>
  <si>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</si>
  <si>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</si>
  <si>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</si>
  <si>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</si>
  <si>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</si>
  <si>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</si>
  <si>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</si>
  <si>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</si>
  <si>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</si>
  <si>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</si>
  <si>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</si>
  <si>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</si>
  <si>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</si>
  <si>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</si>
  <si>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</si>
  <si>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</si>
  <si>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</si>
  <si>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</si>
  <si>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</si>
  <si>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</si>
  <si>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</si>
  <si>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</si>
  <si>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</si>
  <si>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</si>
  <si>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</si>
  <si>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</si>
  <si>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</si>
  <si>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</si>
  <si>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</si>
  <si>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</si>
  <si>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</si>
  <si>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</si>
  <si>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</si>
  <si>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</si>
  <si>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</si>
  <si>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</si>
  <si>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</si>
  <si>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</si>
  <si>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</si>
  <si>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</si>
  <si>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</si>
  <si>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</si>
  <si>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</si>
  <si>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</si>
  <si>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</si>
  <si>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</si>
  <si>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</si>
  <si>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</si>
  <si>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</si>
  <si>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</si>
  <si>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</si>
  <si>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</si>
  <si>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</si>
  <si>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</si>
  <si>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</si>
  <si>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</si>
  <si>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</si>
  <si>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</si>
  <si>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</si>
  <si>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</si>
  <si>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</si>
  <si>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</si>
  <si>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</si>
  <si>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</si>
  <si>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</si>
  <si>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</si>
  <si>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</si>
  <si>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</si>
  <si>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</si>
  <si>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</si>
  <si>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</si>
  <si>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</si>
  <si>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</si>
  <si>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</si>
  <si>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</si>
  <si>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</si>
  <si>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</si>
  <si>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</si>
  <si>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</si>
  <si>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</si>
  <si>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</si>
  <si>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</si>
  <si>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</si>
  <si>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</si>
  <si>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</si>
  <si>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</si>
  <si>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</si>
  <si>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</si>
  <si>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</si>
  <si>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</si>
  <si>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</si>
  <si>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</si>
  <si>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</si>
  <si>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</si>
  <si>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</si>
  <si>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</si>
  <si>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</si>
  <si>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</si>
  <si>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</si>
  <si>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</si>
  <si>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</si>
  <si>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</si>
  <si>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</si>
  <si>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</si>
  <si>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</si>
  <si>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</si>
  <si>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</si>
  <si>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</si>
  <si>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</si>
  <si>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</si>
  <si>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</si>
  <si>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</si>
  <si>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</si>
  <si>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</si>
  <si>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</si>
  <si>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</si>
  <si>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</si>
  <si>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</si>
  <si>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</si>
  <si>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</si>
  <si>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</si>
  <si>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</si>
  <si>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</si>
  <si>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</si>
  <si>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</si>
  <si>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</si>
  <si>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</si>
  <si>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</si>
  <si>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</si>
  <si>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</si>
  <si>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</si>
  <si>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</si>
  <si>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</si>
  <si>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</si>
  <si>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</si>
  <si>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</si>
  <si>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</si>
  <si>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</si>
  <si>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</si>
  <si>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</si>
  <si>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</si>
  <si>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</si>
  <si>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</si>
  <si>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</si>
  <si>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</si>
  <si>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</si>
  <si>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</si>
  <si>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</si>
  <si>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</si>
  <si>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</si>
  <si>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</si>
  <si>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</si>
  <si>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</si>
  <si>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</si>
  <si>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</si>
  <si>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</si>
  <si>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</si>
  <si>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</si>
  <si>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</si>
  <si>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</si>
  <si>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</si>
  <si>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</si>
  <si>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</si>
  <si>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</si>
  <si>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</si>
  <si>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</si>
  <si>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</si>
  <si>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</si>
  <si>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</si>
  <si>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</si>
  <si>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</si>
  <si>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</si>
  <si>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</si>
  <si>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</si>
  <si>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</si>
  <si>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</si>
  <si>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</si>
  <si>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</si>
  <si>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</si>
  <si>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</si>
  <si>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</si>
  <si>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</si>
  <si>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</si>
  <si>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</si>
  <si>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</si>
  <si>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</si>
  <si>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</si>
  <si>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</si>
  <si>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</si>
  <si>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</si>
  <si>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</si>
  <si>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</si>
  <si>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</si>
  <si>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</si>
  <si>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</si>
  <si>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</si>
  <si>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</si>
  <si>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</si>
  <si>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</si>
  <si>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</si>
  <si>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</si>
  <si>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</si>
  <si>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</si>
  <si>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</si>
  <si>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</si>
  <si>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</si>
  <si>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</si>
  <si>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</si>
  <si>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</si>
  <si>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</si>
  <si>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</si>
  <si>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</si>
  <si>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</si>
  <si>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</si>
  <si>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</si>
  <si>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</si>
  <si>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</si>
  <si>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</si>
  <si>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</si>
  <si>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</si>
  <si>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</si>
  <si>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</si>
  <si>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</si>
  <si>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</si>
  <si>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</si>
  <si>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</si>
  <si>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</si>
  <si>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</si>
  <si>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</si>
  <si>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</si>
  <si>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</si>
  <si>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</si>
  <si>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</si>
  <si>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</si>
  <si>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</si>
  <si>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</si>
  <si>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</si>
  <si>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</si>
  <si>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</si>
  <si>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</si>
  <si>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</si>
  <si>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</si>
  <si>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</si>
  <si>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</si>
  <si>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</si>
  <si>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</si>
  <si>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</si>
  <si>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</si>
  <si>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</si>
  <si>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</si>
  <si>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</si>
  <si>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</si>
  <si>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</si>
  <si>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</si>
  <si>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</si>
  <si>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</si>
  <si>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</si>
  <si>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</si>
  <si>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</si>
  <si>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</si>
  <si>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</si>
  <si>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</si>
  <si>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</si>
  <si>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</si>
  <si>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</si>
  <si>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</si>
  <si>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</si>
  <si>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</si>
  <si>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</si>
  <si>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</si>
  <si>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</si>
  <si>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</si>
  <si>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</si>
  <si>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</si>
  <si>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</si>
  <si>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</si>
  <si>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</si>
  <si>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</si>
  <si>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</si>
  <si>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</si>
  <si>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</si>
  <si>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</si>
  <si>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</si>
  <si>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</si>
  <si>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</si>
  <si>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</si>
  <si>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</si>
  <si>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</si>
  <si>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</si>
  <si>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</si>
  <si>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</si>
  <si>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</si>
  <si>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</si>
  <si>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</si>
  <si>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</si>
  <si>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</si>
  <si>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</si>
  <si>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</si>
  <si>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</si>
  <si>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</si>
  <si>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</si>
  <si>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</si>
  <si>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</si>
  <si>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</si>
  <si>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</si>
  <si>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</si>
  <si>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</si>
  <si>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</si>
  <si>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</si>
  <si>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</si>
  <si>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</si>
  <si>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</si>
  <si>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</si>
  <si>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</si>
  <si>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</si>
  <si>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</si>
  <si>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</si>
  <si>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</si>
  <si>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</si>
  <si>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</si>
  <si>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</si>
  <si>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</si>
  <si>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</si>
  <si>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</si>
  <si>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</si>
  <si>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</si>
  <si>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</si>
  <si>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</si>
  <si>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</si>
  <si>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</si>
  <si>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</si>
  <si>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</si>
  <si>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</si>
  <si>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</si>
  <si>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</si>
  <si>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</si>
  <si>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</si>
  <si>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</si>
  <si>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</si>
  <si>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</si>
  <si>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</si>
  <si>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</si>
  <si>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</si>
  <si>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</si>
  <si>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</si>
  <si>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</si>
  <si>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</si>
  <si>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</si>
  <si>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</si>
  <si>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</si>
  <si>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</si>
  <si>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</si>
  <si>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</si>
  <si>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</si>
  <si>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</si>
  <si>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</si>
  <si>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</si>
  <si>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</si>
  <si>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</si>
  <si>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</si>
  <si>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</si>
  <si>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</si>
  <si>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</si>
  <si>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</si>
  <si>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</si>
  <si>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</si>
  <si>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</si>
  <si>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</si>
  <si>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</si>
  <si>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</si>
  <si>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</si>
  <si>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</si>
  <si>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</si>
  <si>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</si>
  <si>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</si>
  <si>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</si>
  <si>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</si>
  <si>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</si>
  <si>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</si>
  <si>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</si>
  <si>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</si>
  <si>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</si>
  <si>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</si>
  <si>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</si>
  <si>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</si>
  <si>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</si>
  <si>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</si>
  <si>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</si>
  <si>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</si>
  <si>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</si>
  <si>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</si>
  <si>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</si>
  <si>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</si>
  <si>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</si>
  <si>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</si>
  <si>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</si>
  <si>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</si>
  <si>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</si>
  <si>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</si>
  <si>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</si>
  <si>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</si>
  <si>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</si>
  <si>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</si>
  <si>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</si>
  <si>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</si>
  <si>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</si>
  <si>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</si>
  <si>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</si>
  <si>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</si>
  <si>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</si>
  <si>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</si>
  <si>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</si>
  <si>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</si>
  <si>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</si>
  <si>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</si>
  <si>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</si>
  <si>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</si>
  <si>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</si>
  <si>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</si>
  <si>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</si>
  <si>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</si>
  <si>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</si>
  <si>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</si>
  <si>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</si>
  <si>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</si>
  <si>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</si>
  <si>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</si>
  <si>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</si>
  <si>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</si>
  <si>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</si>
  <si>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</si>
  <si>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</si>
  <si>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</si>
  <si>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</si>
  <si>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</si>
  <si>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</si>
  <si>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</si>
  <si>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</si>
  <si>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</si>
  <si>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</si>
  <si>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</si>
  <si>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</si>
  <si>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</si>
  <si>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</si>
  <si>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</si>
  <si>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</si>
  <si>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</si>
  <si>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</si>
  <si>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</si>
  <si>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</si>
  <si>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</si>
  <si>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</si>
  <si>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</si>
  <si>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</si>
  <si>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</si>
  <si>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</si>
  <si>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</si>
  <si>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</si>
  <si>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</si>
  <si>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</si>
  <si>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</si>
  <si>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</si>
  <si>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</si>
  <si>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</si>
  <si>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</si>
  <si>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</si>
  <si>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</si>
  <si>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</si>
  <si>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</si>
  <si>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</si>
  <si>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</si>
  <si>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</si>
  <si>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</si>
  <si>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</si>
  <si>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</si>
  <si>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</si>
  <si>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</si>
  <si>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</si>
  <si>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</si>
  <si>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</si>
  <si>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</si>
  <si>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</si>
  <si>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</si>
  <si>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</si>
  <si>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</si>
  <si>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</si>
  <si>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</si>
  <si>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</si>
  <si>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</si>
  <si>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</si>
  <si>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</si>
  <si>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</si>
  <si>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</si>
  <si>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</si>
  <si>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</si>
  <si>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</si>
  <si>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</si>
  <si>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</si>
  <si>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</si>
  <si>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</si>
  <si>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</si>
  <si>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</si>
  <si>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</si>
  <si>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</si>
  <si>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</si>
  <si>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</si>
  <si>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</si>
  <si>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</si>
  <si>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</si>
  <si>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</si>
  <si>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</si>
  <si>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</si>
  <si>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</si>
  <si>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</si>
  <si>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</si>
  <si>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</si>
  <si>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</si>
  <si>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</si>
  <si>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</si>
  <si>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</si>
  <si>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</si>
  <si>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</si>
  <si>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</si>
  <si>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</si>
  <si>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</si>
  <si>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</si>
  <si>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</si>
  <si>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</si>
  <si>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</si>
  <si>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</si>
  <si>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</si>
  <si>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</si>
  <si>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</si>
  <si>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</si>
  <si>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</si>
  <si>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</si>
  <si>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</si>
  <si>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</si>
  <si>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</si>
  <si>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</si>
  <si>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</si>
  <si>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</si>
  <si>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</si>
  <si>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</si>
  <si>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</si>
  <si>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</si>
  <si>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</si>
  <si>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</si>
  <si>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</si>
  <si>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</si>
  <si>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</si>
  <si>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</si>
  <si>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</si>
  <si>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</si>
  <si>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</si>
  <si>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</si>
  <si>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</si>
  <si>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</si>
  <si>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</si>
  <si>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</si>
  <si>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</si>
  <si>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</si>
  <si>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</si>
  <si>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</si>
  <si>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</si>
  <si>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</si>
  <si>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</si>
  <si>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</si>
  <si>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</si>
  <si>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</si>
  <si>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</si>
  <si>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</si>
  <si>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</si>
  <si>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</si>
  <si>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</si>
  <si>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</si>
  <si>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</si>
  <si>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</si>
  <si>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</si>
  <si>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</si>
  <si>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</si>
  <si>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</si>
  <si>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</si>
  <si>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</si>
  <si>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</si>
  <si>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</si>
  <si>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</si>
  <si>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</si>
  <si>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</si>
  <si>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</si>
  <si>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</si>
  <si>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</si>
  <si>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</si>
  <si>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</si>
  <si>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</si>
  <si>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</si>
  <si>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</si>
  <si>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</si>
  <si>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</si>
  <si>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</si>
  <si>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</si>
  <si>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</si>
  <si>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</si>
  <si>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</si>
  <si>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</si>
  <si>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</si>
  <si>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</si>
  <si>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</si>
  <si>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</si>
  <si>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</si>
  <si>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</si>
  <si>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</si>
  <si>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</si>
  <si>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</si>
  <si>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</si>
  <si>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</si>
  <si>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</si>
  <si>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</si>
  <si>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</si>
  <si>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</si>
  <si>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</si>
  <si>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</si>
  <si>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</si>
  <si>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</si>
  <si>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</si>
  <si>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</si>
  <si>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</si>
  <si>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</si>
  <si>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</si>
  <si>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</si>
  <si>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</si>
  <si>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</si>
  <si>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</si>
  <si>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</si>
  <si>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</si>
  <si>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</si>
  <si>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</si>
  <si>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</si>
  <si>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</si>
  <si>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</si>
  <si>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</si>
  <si>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</si>
  <si>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</si>
  <si>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</si>
  <si>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</si>
  <si>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</si>
  <si>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</si>
  <si>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</si>
  <si>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</si>
  <si>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</si>
  <si>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</si>
  <si>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</si>
  <si>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</si>
  <si>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</si>
  <si>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</si>
  <si>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</si>
  <si>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</si>
  <si>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</si>
  <si>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</si>
  <si>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</si>
  <si>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</si>
  <si>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</si>
  <si>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</si>
  <si>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</si>
  <si>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</si>
  <si>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</si>
  <si>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</si>
  <si>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</si>
  <si>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</si>
  <si>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</si>
  <si>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</si>
  <si>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</si>
  <si>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</si>
  <si>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</si>
  <si>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</si>
  <si>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</si>
  <si>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</si>
  <si>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</si>
  <si>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</si>
  <si>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</si>
  <si>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</si>
  <si>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</si>
  <si>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</si>
  <si>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</si>
  <si>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</si>
  <si>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</si>
  <si>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</si>
  <si>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</si>
  <si>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</si>
  <si>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</si>
  <si>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</si>
  <si>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</si>
  <si>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</si>
  <si>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</si>
  <si>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</si>
  <si>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</si>
  <si>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</si>
  <si>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</si>
  <si>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</si>
  <si>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</si>
  <si>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</si>
  <si>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</si>
  <si>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</si>
  <si>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</si>
  <si>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</si>
  <si>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</si>
  <si>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</si>
  <si>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</si>
  <si>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</si>
  <si>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</si>
  <si>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</si>
  <si>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</si>
  <si>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</si>
  <si>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</si>
  <si>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</si>
  <si>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</si>
  <si>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</si>
  <si>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</si>
  <si>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</si>
  <si>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</si>
  <si>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</si>
  <si>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</si>
  <si>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</si>
  <si>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</si>
  <si>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</si>
  <si>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</si>
  <si>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</si>
  <si>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</si>
  <si>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</si>
  <si>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</si>
  <si>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</si>
  <si>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</si>
  <si>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</si>
  <si>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</si>
  <si>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</si>
  <si>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</si>
  <si>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</si>
  <si>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</si>
  <si>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</si>
  <si>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</si>
  <si>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</si>
  <si>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</si>
  <si>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</si>
  <si>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</si>
  <si>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</si>
  <si>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</si>
  <si>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</si>
  <si>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</si>
  <si>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</si>
  <si>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</si>
  <si>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</si>
  <si>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</si>
  <si>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</si>
  <si>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</si>
  <si>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</si>
  <si>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</si>
  <si>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</si>
  <si>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</si>
  <si>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</si>
  <si>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</si>
  <si>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</si>
  <si>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</si>
  <si>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</si>
  <si>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</si>
  <si>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</si>
  <si>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</si>
  <si>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</si>
  <si>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</si>
  <si>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</si>
  <si>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</si>
  <si>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</si>
  <si>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</si>
  <si>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</si>
  <si>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</si>
  <si>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</si>
  <si>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</si>
  <si>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</si>
  <si>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</si>
  <si>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</si>
  <si>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</si>
  <si>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</si>
  <si>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</si>
  <si>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</si>
  <si>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</si>
  <si>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</si>
  <si>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</si>
  <si>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</si>
  <si>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</si>
  <si>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</si>
  <si>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</si>
  <si>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</si>
  <si>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</si>
  <si>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</si>
  <si>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</si>
  <si>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</si>
  <si>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</si>
  <si>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</si>
  <si>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</si>
  <si>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</si>
  <si>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</si>
  <si>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</si>
  <si>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</si>
  <si>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</si>
  <si>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</si>
  <si>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</si>
  <si>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</si>
  <si>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</si>
  <si>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</si>
  <si>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</si>
  <si>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</si>
  <si>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</si>
  <si>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</si>
  <si>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</si>
  <si>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</si>
  <si>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</si>
  <si>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</si>
  <si>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</si>
  <si>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</si>
  <si>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</si>
  <si>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</si>
  <si>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</si>
  <si>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</si>
  <si>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</si>
  <si>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</si>
  <si>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</si>
  <si>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</si>
  <si>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</si>
  <si>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</si>
  <si>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</si>
  <si>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</si>
  <si>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</si>
  <si>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</si>
  <si>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</si>
  <si>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</si>
  <si>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</si>
  <si>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</si>
  <si>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</si>
  <si>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</si>
  <si>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</si>
  <si>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</si>
  <si>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</si>
  <si>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</si>
  <si>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</si>
  <si>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</si>
  <si>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</si>
  <si>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</si>
  <si>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</si>
  <si>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</si>
  <si>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</si>
  <si>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</si>
  <si>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</si>
  <si>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</si>
  <si>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</si>
  <si>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</si>
  <si>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</si>
  <si>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</si>
  <si>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</si>
  <si>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</si>
  <si>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</si>
  <si>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</si>
  <si>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</si>
  <si>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</si>
  <si>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</si>
  <si>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</si>
  <si>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</si>
  <si>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</si>
  <si>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</si>
  <si>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</si>
  <si>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</si>
  <si>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</si>
  <si>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</si>
  <si>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</si>
  <si>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</si>
  <si>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</si>
  <si>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</si>
  <si>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</si>
  <si>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</si>
  <si>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</si>
  <si>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</si>
  <si>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</si>
  <si>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</si>
  <si>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</si>
  <si>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</si>
  <si>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</si>
  <si>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</si>
  <si>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</si>
  <si>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</si>
  <si>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</si>
  <si>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</si>
  <si>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</si>
  <si>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</si>
  <si>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</si>
  <si>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</si>
  <si>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</si>
  <si>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</si>
  <si>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</si>
  <si>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</si>
  <si>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</si>
  <si>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</si>
  <si>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</si>
  <si>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</si>
  <si>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</si>
  <si>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</si>
  <si>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</si>
  <si>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</si>
  <si>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</si>
  <si>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</si>
  <si>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</si>
  <si>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</si>
  <si>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</si>
  <si>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</si>
  <si>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</si>
  <si>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</si>
  <si>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</si>
  <si>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</si>
  <si>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</si>
  <si>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</si>
  <si>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</si>
  <si>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</si>
  <si>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</si>
  <si>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</si>
  <si>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</si>
  <si>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</si>
  <si>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</si>
  <si>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</si>
  <si>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</si>
  <si>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</si>
  <si>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</si>
  <si>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</si>
  <si>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</si>
  <si>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</si>
  <si>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</si>
  <si>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</si>
  <si>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</si>
  <si>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</si>
  <si>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</si>
  <si>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</si>
  <si>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</si>
  <si>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</si>
  <si>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</si>
  <si>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</si>
  <si>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</si>
  <si>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</si>
  <si>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</si>
  <si>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</si>
  <si>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</si>
  <si>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</si>
  <si>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</si>
  <si>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</si>
  <si>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</si>
  <si>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</si>
  <si>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</si>
  <si>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</si>
  <si>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</si>
  <si>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</si>
  <si>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</si>
  <si>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</si>
  <si>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</si>
  <si>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</si>
  <si>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</si>
  <si>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</si>
  <si>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</si>
  <si>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</si>
  <si>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</si>
  <si>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</si>
  <si>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</si>
  <si>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</si>
  <si>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</si>
  <si>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</si>
  <si>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</si>
  <si>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</si>
  <si>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</si>
  <si>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</si>
  <si>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</si>
  <si>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</si>
  <si>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</si>
  <si>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</si>
  <si>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</si>
  <si>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</si>
  <si>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</si>
  <si>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</si>
  <si>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</si>
  <si>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</si>
  <si>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</si>
  <si>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</si>
  <si>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</si>
  <si>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</si>
  <si>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</si>
  <si>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</si>
  <si>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</si>
  <si>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</si>
  <si>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</si>
  <si>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</si>
  <si>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</si>
  <si>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</si>
  <si>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</si>
  <si>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</si>
  <si>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</si>
  <si>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</si>
  <si>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</si>
  <si>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</si>
  <si>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</si>
  <si>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</si>
  <si>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</si>
  <si>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</si>
  <si>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</si>
  <si>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</si>
  <si>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</si>
  <si>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</si>
  <si>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</si>
  <si>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</si>
  <si>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</si>
  <si>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</si>
  <si>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</si>
  <si>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</si>
  <si>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</si>
  <si>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</si>
  <si>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</si>
  <si>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</si>
  <si>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</si>
  <si>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</si>
  <si>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</si>
  <si>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</si>
  <si>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</si>
  <si>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</si>
  <si>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</si>
  <si>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</si>
  <si>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</si>
  <si>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</si>
  <si>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</si>
  <si>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</si>
  <si>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</si>
  <si>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</si>
  <si>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</si>
  <si>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</si>
  <si>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</si>
  <si>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</si>
  <si>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</si>
  <si>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</si>
  <si>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</si>
  <si>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</si>
  <si>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</si>
  <si>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</si>
  <si>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</si>
  <si>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</si>
  <si>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</si>
  <si>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</si>
  <si>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</si>
  <si>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</si>
  <si>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</si>
  <si>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</si>
  <si>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</si>
  <si>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</si>
  <si>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</si>
  <si>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</si>
  <si>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</si>
  <si>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</si>
  <si>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</si>
  <si>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</si>
  <si>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</si>
  <si>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</si>
  <si>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</si>
  <si>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</si>
  <si>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</si>
  <si>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</si>
  <si>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</si>
  <si>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</si>
  <si>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</si>
  <si>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</si>
  <si>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</si>
  <si>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</si>
  <si>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</si>
  <si>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</si>
  <si>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</si>
  <si>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</si>
  <si>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</si>
  <si>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</si>
  <si>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</si>
  <si>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</si>
  <si>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</si>
  <si>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</si>
  <si>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</si>
  <si>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</si>
  <si>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</si>
  <si>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</si>
  <si>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</si>
  <si>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</si>
  <si>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</si>
  <si>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</si>
  <si>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</si>
  <si>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</si>
  <si>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</si>
  <si>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</si>
  <si>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</si>
  <si>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</si>
  <si>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</si>
  <si>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</si>
  <si>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</si>
  <si>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</si>
  <si>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</si>
  <si>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</si>
  <si>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</si>
  <si>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</si>
  <si>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</si>
  <si>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</si>
  <si>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</si>
  <si>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</si>
  <si>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</si>
  <si>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</si>
  <si>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</si>
  <si>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</si>
  <si>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</si>
  <si>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</si>
  <si>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</si>
  <si>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</si>
  <si>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</si>
  <si>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</si>
  <si>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</si>
  <si>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</si>
  <si>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</si>
  <si>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</si>
  <si>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</si>
  <si>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</si>
  <si>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</si>
  <si>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</si>
  <si>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</si>
  <si>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</si>
  <si>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</si>
  <si>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</si>
  <si>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</si>
  <si>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</si>
  <si>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</si>
  <si>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</si>
  <si>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</si>
  <si>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</si>
  <si>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</si>
  <si>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</si>
  <si>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</si>
  <si>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</si>
  <si>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</si>
  <si>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</si>
  <si>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</si>
  <si>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</si>
  <si>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</si>
  <si>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</si>
  <si>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</si>
  <si>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</si>
  <si>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</si>
  <si>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</si>
  <si>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</si>
  <si>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</si>
  <si>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</si>
  <si>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</si>
  <si>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</si>
  <si>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</si>
  <si>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</si>
  <si>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</si>
  <si>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</si>
  <si>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</si>
  <si>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</si>
  <si>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</si>
  <si>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</si>
  <si>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</si>
  <si>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</si>
  <si>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</si>
  <si>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</si>
  <si>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</si>
  <si>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</si>
  <si>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</si>
  <si>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</si>
  <si>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</si>
  <si>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</si>
  <si>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</si>
  <si>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</si>
  <si>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</si>
  <si>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</si>
  <si>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</si>
  <si>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</si>
  <si>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</si>
  <si>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</si>
  <si>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</si>
  <si>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</si>
  <si>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</si>
  <si>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</si>
  <si>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</si>
  <si>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</si>
  <si>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</si>
  <si>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</si>
  <si>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</si>
  <si>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</si>
  <si>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</si>
  <si>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</si>
  <si>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</si>
  <si>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</si>
  <si>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</si>
  <si>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</si>
  <si>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</si>
  <si>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</si>
  <si>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</si>
  <si>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</si>
  <si>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</si>
  <si>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</si>
  <si>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</si>
  <si>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</si>
  <si>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</si>
  <si>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</si>
  <si>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</si>
  <si>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</si>
  <si>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</si>
  <si>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</si>
  <si>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</si>
  <si>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</si>
  <si>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</si>
  <si>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</si>
  <si>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</si>
  <si>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</si>
  <si>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</si>
  <si>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</si>
  <si>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</si>
  <si>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</si>
  <si>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</si>
  <si>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</si>
  <si>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</si>
  <si>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</si>
  <si>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</si>
  <si>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</si>
  <si>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</si>
  <si>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</si>
  <si>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</si>
  <si>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</si>
  <si>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</si>
  <si>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</si>
  <si>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</si>
  <si>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</si>
  <si>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</si>
  <si>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</si>
  <si>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</si>
  <si>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</si>
  <si>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</si>
  <si>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</si>
  <si>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</si>
  <si>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</si>
  <si>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</si>
  <si>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</si>
  <si>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</si>
  <si>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</si>
  <si>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</si>
  <si>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</si>
  <si>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</si>
  <si>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</si>
  <si>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</si>
  <si>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</si>
  <si>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</si>
  <si>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</si>
  <si>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</si>
  <si>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</si>
  <si>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</si>
  <si>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</si>
  <si>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</si>
  <si>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</si>
  <si>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</si>
  <si>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</si>
  <si>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</si>
  <si>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</si>
  <si>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</si>
  <si>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</si>
  <si>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</si>
  <si>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</si>
  <si>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</si>
  <si>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</si>
  <si>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</si>
  <si>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</si>
  <si>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</si>
  <si>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</si>
  <si>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</si>
  <si>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</si>
  <si>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</si>
  <si>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</si>
  <si>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</si>
  <si>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</si>
  <si>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</si>
  <si>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</si>
  <si>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</si>
  <si>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</si>
  <si>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</si>
  <si>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</si>
  <si>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</si>
  <si>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</si>
  <si>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</si>
  <si>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</si>
  <si>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</si>
  <si>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</si>
  <si>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</si>
  <si>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</si>
  <si>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</si>
  <si>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</si>
  <si>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</si>
  <si>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</si>
  <si>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</si>
  <si>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</si>
  <si>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</si>
  <si>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</si>
  <si>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</si>
  <si>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</si>
  <si>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</si>
  <si>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</si>
  <si>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</si>
  <si>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</si>
  <si>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</si>
  <si>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</si>
  <si>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</si>
  <si>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</si>
  <si>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</si>
  <si>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</si>
  <si>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</si>
  <si>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</si>
  <si>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</si>
  <si>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</si>
  <si>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</si>
  <si>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</si>
  <si>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</si>
  <si>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</si>
  <si>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</si>
  <si>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</si>
  <si>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</si>
  <si>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</si>
  <si>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</si>
  <si>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</si>
  <si>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</si>
  <si>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</si>
  <si>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</si>
  <si>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</si>
  <si>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</si>
  <si>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</si>
  <si>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</si>
  <si>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</si>
  <si>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</si>
  <si>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</si>
  <si>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</si>
  <si>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</si>
  <si>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</si>
  <si>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</si>
  <si>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</si>
  <si>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</si>
  <si>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</si>
  <si>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</si>
  <si>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</si>
  <si>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</si>
  <si>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</si>
  <si>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</si>
  <si>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</si>
  <si>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</si>
  <si>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</si>
  <si>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</si>
  <si>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</si>
  <si>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</si>
  <si>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</si>
  <si>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</si>
  <si>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</si>
  <si>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</si>
  <si>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</si>
  <si>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</si>
  <si>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</si>
  <si>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</si>
  <si>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</si>
  <si>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</si>
  <si>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</si>
  <si>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</si>
  <si>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</si>
  <si>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</si>
  <si>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</si>
  <si>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</si>
  <si>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</si>
  <si>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</si>
  <si>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</si>
  <si>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</si>
  <si>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</si>
  <si>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</si>
  <si>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</si>
  <si>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</si>
  <si>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</si>
  <si>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</si>
  <si>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</si>
  <si>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</si>
  <si>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</si>
  <si>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</si>
  <si>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</si>
  <si>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</si>
  <si>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</si>
  <si>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</si>
  <si>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</si>
  <si>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</si>
  <si>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</si>
  <si>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</si>
  <si>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</si>
  <si>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</si>
  <si>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</si>
  <si>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</si>
  <si>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</si>
  <si>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</si>
  <si>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</si>
  <si>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</si>
  <si>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</si>
  <si>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</si>
  <si>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</si>
  <si>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</si>
  <si>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</si>
  <si>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</si>
  <si>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</si>
  <si>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</si>
  <si>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</si>
  <si>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</si>
  <si>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</si>
  <si>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</si>
  <si>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</si>
  <si>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</si>
  <si>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</si>
  <si>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</si>
  <si>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</si>
  <si>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</si>
  <si>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</si>
  <si>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</si>
  <si>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</si>
  <si>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</si>
  <si>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</si>
  <si>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</si>
  <si>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</si>
  <si>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</si>
  <si>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</si>
  <si>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</si>
  <si>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</si>
  <si>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</si>
  <si>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</si>
  <si>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</si>
  <si>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</si>
  <si>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</si>
  <si>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</si>
  <si>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</si>
  <si>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</si>
  <si>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</si>
  <si>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</si>
  <si>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</si>
  <si>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</si>
  <si>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</si>
  <si>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</si>
  <si>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</si>
  <si>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</si>
  <si>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</si>
  <si>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</si>
  <si>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</si>
  <si>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</si>
  <si>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</si>
  <si>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</si>
  <si>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</si>
  <si>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</si>
  <si>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</si>
  <si>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</si>
  <si>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</si>
  <si>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</si>
  <si>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</si>
  <si>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</si>
  <si>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</si>
  <si>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</si>
  <si>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</si>
  <si>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</si>
  <si>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</si>
  <si>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</si>
  <si>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</si>
  <si>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</si>
  <si>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</si>
  <si>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</si>
  <si>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</si>
  <si>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</si>
  <si>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</si>
  <si>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</si>
  <si>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</si>
  <si>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</si>
  <si>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</si>
  <si>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</si>
  <si>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</si>
  <si>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</si>
  <si>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</si>
  <si>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</si>
  <si>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</si>
  <si>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</si>
  <si>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</si>
  <si>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</si>
  <si>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</si>
  <si>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</si>
  <si>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</si>
  <si>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</si>
  <si>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</si>
  <si>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</si>
  <si>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</si>
  <si>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</si>
  <si>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</si>
  <si>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</si>
  <si>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</si>
  <si>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</si>
  <si>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</si>
  <si>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</si>
  <si>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</si>
  <si>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</si>
  <si>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</si>
  <si>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</si>
  <si>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</si>
  <si>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</si>
  <si>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</si>
  <si>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</si>
  <si>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</si>
  <si>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</si>
  <si>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</si>
  <si>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</si>
  <si>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</si>
  <si>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</si>
  <si>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</si>
  <si>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</si>
  <si>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</si>
  <si>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</si>
  <si>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</si>
  <si>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</si>
  <si>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</si>
  <si>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</si>
  <si>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</si>
  <si>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</si>
  <si>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</si>
  <si>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</si>
  <si>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</si>
  <si>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</si>
  <si>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</si>
  <si>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</si>
  <si>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</si>
  <si>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</si>
  <si>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</si>
  <si>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</si>
  <si>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</si>
  <si>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</si>
  <si>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</si>
  <si>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</si>
  <si>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</si>
  <si>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</si>
  <si>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</si>
  <si>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</si>
  <si>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</si>
  <si>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</si>
  <si>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</si>
  <si>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</si>
  <si>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</si>
  <si>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</si>
  <si>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</si>
  <si>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</si>
  <si>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</si>
  <si>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</si>
  <si>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</si>
  <si>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</si>
  <si>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</si>
  <si>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</si>
  <si>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</si>
  <si>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</si>
  <si>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</si>
  <si>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</si>
  <si>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</si>
  <si>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</si>
  <si>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</si>
  <si>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</si>
  <si>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</si>
  <si>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</si>
  <si>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</si>
  <si>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</si>
  <si>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</si>
  <si>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</si>
  <si>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</si>
  <si>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</si>
  <si>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</si>
  <si>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</si>
  <si>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</si>
  <si>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</si>
  <si>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</si>
  <si>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</si>
  <si>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</si>
  <si>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</si>
  <si>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</si>
  <si>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</si>
  <si>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</si>
  <si>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</si>
  <si>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</si>
  <si>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</si>
  <si>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</si>
  <si>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</si>
  <si>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</si>
  <si>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</si>
  <si>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</si>
  <si>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</si>
  <si>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</si>
  <si>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</si>
  <si>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</si>
  <si>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</si>
  <si>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</si>
  <si>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</si>
  <si>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</si>
  <si>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</si>
  <si>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</si>
  <si>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</si>
  <si>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</si>
  <si>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</si>
  <si>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</si>
  <si>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</si>
  <si>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</si>
  <si>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</si>
  <si>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</si>
  <si>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</si>
  <si>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</si>
  <si>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</si>
  <si>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</si>
  <si>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</si>
  <si>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</si>
  <si>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</si>
  <si>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</si>
  <si>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</si>
  <si>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</si>
  <si>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</si>
  <si>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</si>
  <si>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</si>
  <si>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</si>
  <si>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</si>
  <si>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</si>
  <si>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</si>
  <si>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</si>
  <si>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</si>
  <si>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</si>
  <si>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</si>
  <si>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</si>
  <si>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</si>
  <si>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</si>
  <si>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</si>
  <si>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</si>
  <si>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</si>
  <si>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</si>
  <si>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</si>
  <si>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</si>
  <si>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</si>
  <si>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</si>
  <si>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</si>
  <si>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</si>
  <si>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</si>
  <si>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</si>
  <si>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</si>
  <si>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</si>
  <si>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</si>
  <si>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</si>
  <si>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</si>
  <si>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</si>
  <si>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</si>
  <si>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</si>
  <si>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</si>
  <si>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</si>
  <si>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</si>
  <si>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</si>
  <si>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</si>
  <si>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</si>
  <si>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</si>
  <si>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</si>
  <si>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</si>
  <si>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</si>
  <si>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</si>
  <si>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</si>
  <si>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</si>
  <si>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</si>
  <si>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</si>
  <si>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</si>
  <si>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</si>
  <si>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</si>
  <si>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</si>
  <si>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</si>
  <si>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</si>
  <si>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</si>
  <si>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</si>
  <si>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</si>
  <si>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</si>
  <si>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</si>
  <si>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</si>
  <si>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</si>
  <si>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</si>
  <si>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</si>
  <si>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</si>
  <si>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</si>
  <si>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</si>
  <si>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</si>
  <si>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</si>
  <si>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</si>
  <si>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</si>
  <si>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</si>
  <si>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</si>
  <si>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</si>
  <si>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</si>
  <si>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</si>
  <si>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</si>
  <si>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</si>
  <si>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</si>
  <si>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</si>
  <si>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</si>
  <si>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</si>
  <si>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</si>
  <si>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</si>
  <si>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</si>
  <si>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</si>
  <si>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</si>
  <si>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</si>
  <si>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</si>
  <si>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</si>
  <si>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</si>
  <si>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</si>
  <si>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</si>
  <si>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</si>
  <si>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</si>
  <si>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</si>
  <si>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</si>
  <si>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</si>
  <si>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</si>
  <si>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</si>
  <si>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</si>
  <si>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</si>
  <si>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</si>
  <si>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</si>
  <si>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</si>
  <si>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</si>
  <si>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</si>
  <si>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</si>
  <si>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</si>
  <si>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</si>
  <si>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</si>
  <si>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</si>
  <si>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</si>
  <si>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</si>
  <si>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</si>
  <si>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</si>
  <si>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</si>
  <si>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</si>
  <si>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</si>
  <si>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</si>
  <si>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</si>
  <si>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</si>
  <si>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</si>
  <si>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</si>
  <si>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</si>
  <si>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</si>
  <si>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</si>
  <si>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</si>
  <si>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</si>
  <si>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</si>
  <si>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</si>
  <si>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</si>
  <si>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</si>
  <si>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</si>
  <si>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</si>
  <si>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</si>
  <si>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</si>
  <si>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</si>
  <si>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</si>
  <si>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</si>
  <si>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</si>
  <si>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</si>
  <si>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</si>
  <si>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</si>
  <si>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</si>
  <si>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</si>
  <si>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</si>
  <si>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</si>
  <si>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</si>
  <si>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</si>
  <si>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</si>
  <si>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</si>
  <si>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</si>
  <si>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</si>
  <si>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</si>
  <si>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</si>
  <si>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</si>
  <si>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</si>
  <si>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</si>
  <si>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</si>
  <si>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</si>
  <si>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</si>
  <si>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</si>
  <si>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</si>
  <si>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</si>
  <si>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</si>
  <si>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</si>
  <si>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</si>
  <si>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</si>
  <si>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</si>
  <si>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</si>
  <si>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</si>
  <si>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</si>
  <si>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</si>
  <si>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</si>
  <si>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</si>
  <si>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</si>
  <si>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</si>
  <si>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</si>
  <si>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</si>
  <si>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</si>
  <si>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</si>
  <si>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</si>
  <si>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</si>
  <si>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</si>
  <si>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</si>
  <si>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</si>
  <si>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</si>
  <si>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</si>
  <si>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</si>
  <si>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</si>
  <si>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</si>
  <si>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</si>
  <si>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</si>
  <si>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</si>
  <si>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</si>
  <si>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</si>
  <si>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</si>
  <si>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</si>
  <si>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</si>
  <si>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</si>
  <si>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</si>
  <si>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</si>
  <si>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</si>
  <si>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</si>
  <si>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</si>
  <si>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</si>
  <si>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</si>
  <si>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</si>
  <si>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</si>
  <si>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</si>
  <si>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</si>
  <si>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</si>
  <si>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</si>
  <si>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</si>
  <si>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</si>
  <si>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</si>
  <si>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</si>
  <si>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</si>
  <si>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</si>
  <si>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</si>
  <si>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</si>
  <si>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</si>
  <si>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</si>
  <si>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</si>
  <si>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</si>
  <si>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</si>
  <si>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</si>
  <si>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</si>
  <si>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</si>
  <si>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</si>
  <si>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</si>
  <si>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</si>
  <si>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</si>
  <si>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</si>
  <si>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</si>
  <si>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</si>
  <si>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</si>
  <si>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</si>
  <si>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</si>
  <si>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</si>
  <si>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</si>
  <si>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</si>
  <si>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</si>
  <si>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</si>
  <si>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</si>
  <si>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</si>
  <si>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</si>
  <si>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</si>
  <si>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</si>
  <si>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</si>
  <si>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</si>
  <si>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</si>
  <si>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</si>
  <si>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</si>
  <si>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</si>
  <si>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</si>
  <si>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</si>
  <si>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</si>
  <si>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</si>
  <si>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</si>
  <si>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</si>
  <si>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</si>
  <si>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</si>
  <si>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</si>
  <si>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</si>
  <si>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</si>
  <si>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</si>
  <si>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</si>
  <si>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</si>
  <si>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</si>
  <si>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</si>
  <si>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</si>
  <si>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</si>
  <si>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</si>
  <si>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</si>
  <si>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</si>
  <si>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</si>
  <si>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</si>
  <si>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</si>
  <si>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</si>
  <si>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</si>
  <si>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</si>
  <si>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</si>
  <si>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</si>
  <si>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</si>
  <si>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</si>
  <si>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</si>
  <si>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</si>
  <si>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</si>
  <si>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</si>
  <si>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</si>
  <si>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</si>
  <si>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</si>
  <si>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</si>
  <si>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</si>
  <si>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</si>
  <si>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</si>
  <si>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</si>
  <si>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</si>
  <si>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</si>
  <si>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</si>
  <si>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</si>
  <si>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</si>
  <si>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</si>
  <si>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</si>
  <si>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</si>
  <si>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</si>
  <si>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</si>
  <si>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</si>
  <si>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</si>
  <si>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</si>
  <si>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</si>
  <si>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</si>
  <si>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</si>
  <si>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</si>
  <si>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</si>
  <si>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</si>
  <si>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</si>
  <si>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</si>
  <si>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</si>
  <si>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</si>
  <si>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</si>
  <si>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</si>
  <si>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</si>
  <si>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</si>
  <si>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</si>
  <si>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</si>
  <si>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</si>
  <si>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</si>
  <si>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</si>
  <si>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</si>
  <si>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</si>
  <si>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</si>
  <si>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</si>
  <si>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</si>
  <si>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</si>
  <si>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</si>
  <si>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</si>
  <si>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</si>
  <si>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</si>
  <si>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</si>
  <si>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</si>
  <si>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</si>
  <si>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</si>
  <si>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</si>
  <si>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</si>
  <si>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</si>
  <si>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</si>
  <si>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</si>
  <si>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</si>
  <si>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</si>
  <si>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</si>
  <si>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</si>
  <si>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</si>
  <si>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</si>
  <si>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</si>
  <si>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</si>
  <si>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</si>
  <si>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</si>
  <si>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</si>
  <si>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</si>
  <si>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</si>
  <si>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</si>
  <si>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</si>
  <si>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</si>
  <si>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</si>
  <si>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</si>
  <si>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</si>
  <si>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</si>
  <si>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</si>
  <si>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</si>
  <si>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</si>
  <si>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</si>
  <si>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</si>
  <si>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</si>
  <si>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</si>
  <si>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</si>
  <si>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</si>
  <si>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</si>
  <si>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</si>
  <si>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</si>
  <si>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</si>
  <si>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</si>
  <si>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</si>
  <si>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</si>
  <si>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</si>
  <si>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</si>
  <si>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</si>
  <si>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</si>
  <si>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</si>
  <si>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</si>
  <si>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</si>
  <si>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</si>
  <si>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</si>
  <si>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</si>
  <si>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</si>
  <si>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</si>
  <si>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</si>
  <si>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</si>
  <si>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</si>
  <si>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</si>
  <si>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</si>
  <si>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</si>
  <si>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</si>
  <si>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</si>
  <si>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</si>
  <si>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</si>
  <si>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</si>
  <si>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</si>
  <si>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</si>
  <si>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</si>
  <si>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</si>
  <si>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</si>
  <si>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</si>
  <si>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</si>
  <si>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</si>
  <si>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</si>
  <si>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</si>
  <si>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</si>
  <si>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</si>
  <si>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</si>
  <si>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</si>
  <si>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</si>
  <si>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</si>
  <si>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</si>
  <si>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</si>
  <si>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</si>
  <si>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</si>
  <si>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</si>
  <si>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</si>
  <si>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</si>
  <si>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</si>
  <si>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</si>
  <si>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</si>
  <si>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</si>
  <si>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</si>
  <si>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</si>
  <si>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</si>
  <si>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</si>
  <si>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</si>
  <si>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</si>
  <si>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</si>
  <si>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</si>
  <si>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</si>
  <si>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</si>
  <si>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</si>
  <si>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</si>
  <si>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</si>
  <si>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</si>
  <si>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</si>
  <si>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</si>
  <si>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</si>
  <si>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</si>
  <si>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</si>
  <si>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</si>
  <si>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</si>
  <si>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</si>
  <si>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</si>
  <si>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</si>
  <si>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</si>
  <si>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</si>
  <si>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</si>
  <si>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</si>
  <si>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</si>
  <si>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</si>
  <si>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</si>
  <si>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</si>
  <si>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</si>
  <si>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</si>
  <si>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</si>
  <si>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</si>
  <si>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</si>
  <si>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</si>
  <si>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</si>
  <si>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</si>
  <si>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</si>
  <si>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</si>
  <si>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</si>
  <si>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</si>
  <si>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</si>
  <si>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</si>
  <si>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</si>
  <si>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</si>
  <si>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</si>
  <si>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</si>
  <si>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</si>
  <si>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</si>
  <si>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</si>
  <si>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</si>
  <si>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</si>
  <si>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</si>
  <si>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</si>
  <si>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</si>
  <si>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</si>
  <si>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</si>
  <si>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</si>
  <si>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</si>
  <si>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</si>
  <si>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</si>
  <si>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</si>
  <si>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</si>
  <si>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</si>
  <si>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</si>
  <si>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</si>
  <si>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</si>
  <si>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</si>
  <si>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</si>
  <si>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</si>
  <si>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</si>
  <si>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</si>
  <si>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</si>
  <si>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</si>
  <si>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</si>
  <si>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</si>
  <si>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</si>
  <si>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</si>
  <si>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</si>
  <si>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</si>
  <si>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</si>
  <si>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</si>
  <si>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</si>
  <si>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</si>
  <si>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</si>
  <si>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</si>
  <si>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</si>
  <si>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</si>
  <si>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</si>
  <si>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</si>
  <si>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</si>
  <si>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</si>
  <si>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</si>
  <si>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</si>
  <si>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</si>
  <si>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</si>
  <si>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</si>
  <si>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</si>
  <si>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</si>
  <si>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</si>
  <si>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</si>
  <si>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</si>
  <si>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</si>
  <si>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</si>
  <si>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</si>
  <si>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</si>
  <si>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</si>
  <si>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</si>
  <si>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</si>
  <si>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</si>
  <si>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</si>
  <si>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</si>
  <si>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</si>
  <si>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</si>
  <si>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</si>
  <si>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</si>
  <si>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</si>
  <si>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</si>
  <si>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</si>
  <si>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</si>
  <si>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</si>
  <si>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</si>
  <si>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</si>
  <si>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</si>
  <si>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</si>
  <si>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</si>
  <si>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</si>
  <si>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</si>
  <si>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</si>
  <si>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</si>
  <si>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</si>
  <si>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</si>
  <si>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</si>
  <si>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</si>
  <si>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</si>
  <si>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</si>
  <si>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</si>
  <si>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</si>
  <si>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</si>
  <si>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</si>
  <si>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</si>
  <si>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</si>
  <si>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</si>
  <si>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</si>
  <si>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</si>
  <si>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</si>
  <si>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</si>
  <si>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</si>
  <si>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</si>
  <si>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</si>
  <si>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</si>
  <si>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</si>
  <si>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</si>
  <si>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</si>
  <si>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</si>
  <si>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</si>
  <si>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</si>
  <si>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</si>
  <si>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</si>
  <si>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</si>
  <si>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</si>
  <si>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</si>
  <si>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</si>
  <si>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</si>
  <si>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</si>
  <si>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</si>
  <si>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</si>
  <si>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</si>
  <si>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</si>
  <si>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</si>
  <si>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</si>
  <si>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</si>
  <si>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</si>
  <si>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</si>
  <si>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</si>
  <si>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</si>
  <si>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</si>
  <si>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</si>
  <si>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</si>
  <si>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</si>
  <si>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</si>
  <si>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</si>
  <si>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</si>
  <si>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</si>
  <si>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</si>
  <si>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</si>
  <si>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</si>
  <si>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</si>
  <si>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</si>
  <si>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</si>
  <si>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</si>
  <si>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</si>
  <si>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</si>
  <si>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</si>
  <si>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</si>
  <si>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</si>
  <si>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</si>
  <si>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</si>
  <si>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</si>
  <si>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</si>
  <si>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</si>
  <si>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</si>
  <si>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</si>
  <si>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</si>
  <si>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</si>
  <si>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</si>
  <si>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</si>
  <si>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</si>
  <si>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</si>
  <si>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</si>
  <si>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</si>
  <si>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</si>
  <si>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</si>
  <si>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</si>
  <si>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</si>
  <si>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</si>
  <si>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</si>
  <si>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</si>
  <si>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</si>
  <si>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</si>
  <si>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</si>
  <si>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</si>
  <si>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</si>
  <si>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</si>
  <si>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</si>
  <si>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</si>
  <si>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</si>
  <si>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</si>
  <si>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</si>
  <si>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</si>
  <si>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</si>
  <si>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</si>
  <si>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</si>
  <si>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</si>
  <si>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</si>
  <si>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</si>
  <si>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</si>
  <si>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</si>
  <si>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</si>
  <si>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</si>
  <si>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</si>
  <si>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</si>
  <si>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</si>
  <si>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</si>
  <si>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</si>
  <si>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</si>
  <si>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</si>
  <si>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</si>
  <si>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</si>
  <si>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</si>
  <si>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</si>
  <si>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</si>
  <si>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</si>
  <si>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</si>
  <si>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</si>
  <si>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</si>
  <si>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</si>
  <si>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</si>
  <si>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</si>
  <si>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</si>
  <si>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</si>
  <si>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</si>
  <si>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</si>
  <si>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</si>
  <si>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</si>
  <si>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</si>
  <si>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</si>
  <si>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</si>
  <si>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</si>
  <si>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</si>
  <si>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</si>
  <si>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</si>
  <si>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</si>
  <si>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</si>
  <si>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</si>
  <si>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</si>
  <si>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</si>
  <si>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</si>
  <si>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</si>
  <si>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</si>
  <si>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</si>
  <si>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</si>
  <si>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</si>
  <si>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</si>
  <si>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</si>
  <si>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</si>
  <si>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</si>
  <si>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</si>
  <si>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</si>
  <si>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</si>
  <si>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</si>
  <si>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</si>
  <si>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</si>
  <si>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</si>
  <si>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</si>
  <si>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</si>
  <si>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</si>
  <si>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</si>
  <si>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</si>
  <si>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</si>
  <si>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</si>
  <si>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</si>
  <si>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</si>
  <si>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</si>
  <si>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</si>
  <si>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</si>
  <si>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</si>
  <si>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</si>
  <si>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</si>
  <si>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</si>
  <si>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</si>
  <si>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</si>
  <si>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</si>
  <si>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</si>
  <si>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</si>
  <si>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</si>
  <si>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</si>
  <si>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</si>
  <si>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</si>
  <si>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</si>
  <si>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</si>
  <si>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</si>
  <si>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</si>
  <si>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</si>
  <si>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</si>
  <si>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</si>
  <si>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</si>
  <si>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</si>
  <si>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</si>
  <si>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</si>
  <si>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</si>
  <si>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</si>
  <si>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</si>
  <si>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</si>
  <si>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</si>
  <si>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</si>
  <si>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</si>
  <si>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</si>
  <si>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</si>
  <si>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</si>
  <si>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</si>
  <si>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</si>
  <si>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</si>
  <si>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</si>
  <si>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</si>
  <si>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</si>
  <si>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</si>
  <si>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</si>
  <si>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</si>
  <si>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</si>
  <si>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</si>
  <si>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</si>
  <si>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</si>
  <si>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</si>
  <si>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</si>
  <si>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</si>
  <si>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</si>
  <si>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</si>
  <si>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</si>
  <si>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</si>
  <si>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</si>
  <si>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</si>
  <si>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</si>
  <si>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</si>
  <si>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</si>
  <si>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</si>
  <si>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</si>
  <si>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</si>
  <si>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</si>
  <si>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</si>
  <si>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</si>
  <si>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</si>
  <si>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</si>
  <si>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</si>
  <si>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</si>
  <si>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</si>
  <si>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</si>
  <si>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</si>
  <si>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</si>
  <si>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</si>
  <si>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</si>
  <si>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</si>
  <si>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</si>
  <si>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</si>
  <si>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</si>
  <si>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</si>
  <si>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</si>
  <si>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</si>
  <si>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</si>
  <si>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</si>
  <si>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</si>
  <si>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</si>
  <si>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</si>
  <si>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</si>
  <si>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</si>
  <si>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</si>
  <si>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</si>
  <si>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</si>
  <si>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</si>
  <si>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</si>
  <si>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</si>
  <si>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</si>
  <si>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</si>
  <si>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</si>
  <si>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</si>
  <si>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</si>
  <si>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</si>
  <si>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</si>
  <si>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</si>
  <si>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</si>
  <si>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</si>
  <si>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</si>
  <si>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</si>
  <si>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</si>
  <si>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</si>
  <si>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</si>
  <si>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</si>
  <si>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</si>
  <si>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</si>
  <si>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</si>
  <si>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</si>
  <si>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</si>
  <si>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</si>
  <si>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</si>
  <si>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</si>
  <si>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</si>
  <si>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</si>
  <si>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</si>
  <si>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</si>
  <si>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</si>
  <si>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</si>
  <si>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</si>
  <si>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</si>
  <si>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</si>
  <si>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</si>
  <si>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</si>
  <si>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</si>
  <si>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</si>
  <si>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</si>
  <si>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</si>
  <si>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</si>
  <si>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</si>
  <si>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</si>
  <si>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</si>
  <si>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</si>
  <si>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</si>
  <si>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</si>
  <si>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</si>
  <si>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</si>
  <si>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</si>
  <si>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</si>
  <si>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</si>
  <si>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</si>
  <si>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</si>
  <si>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</si>
  <si>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</si>
  <si>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</si>
  <si>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</si>
  <si>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</si>
  <si>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</si>
  <si>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</si>
  <si>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</si>
  <si>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</si>
  <si>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</si>
  <si>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</si>
  <si>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</si>
  <si>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</si>
  <si>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</si>
  <si>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</si>
  <si>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</si>
  <si>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</si>
  <si>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</si>
  <si>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</si>
  <si>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</si>
  <si>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</si>
  <si>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</si>
  <si>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</si>
  <si>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</si>
  <si>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</si>
  <si>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</si>
  <si>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</si>
  <si>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</si>
  <si>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</si>
  <si>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</si>
  <si>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</si>
  <si>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</si>
  <si>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</si>
  <si>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</si>
  <si>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</si>
  <si>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</si>
  <si>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</si>
  <si>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</si>
  <si>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</si>
  <si>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</si>
  <si>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</si>
  <si>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</si>
  <si>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</si>
  <si>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</si>
  <si>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</si>
  <si>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</si>
  <si>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</si>
  <si>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</si>
  <si>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</si>
  <si>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</si>
  <si>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</si>
  <si>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</si>
  <si>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</si>
  <si>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</si>
  <si>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</si>
  <si>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</si>
  <si>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</si>
  <si>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</si>
  <si>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</si>
  <si>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</si>
  <si>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</si>
  <si>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</si>
  <si>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</si>
  <si>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</si>
  <si>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</si>
  <si>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</si>
  <si>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</si>
  <si>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</si>
  <si>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</si>
  <si>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</si>
  <si>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</si>
  <si>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</si>
  <si>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</si>
  <si>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</si>
  <si>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</si>
  <si>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</si>
  <si>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</si>
  <si>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</si>
  <si>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</si>
  <si>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</si>
  <si>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</si>
  <si>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</si>
  <si>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</si>
  <si>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</si>
  <si>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</si>
  <si>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</si>
  <si>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</si>
  <si>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</si>
  <si>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</si>
  <si>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</si>
  <si>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</si>
  <si>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</si>
  <si>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</si>
  <si>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</si>
  <si>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</si>
  <si>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</si>
  <si>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</si>
  <si>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</si>
  <si>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</si>
  <si>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</si>
  <si>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</si>
  <si>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</si>
  <si>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</si>
  <si>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</si>
  <si>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</si>
  <si>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</si>
  <si>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</si>
  <si>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</si>
  <si>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</si>
  <si>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</si>
  <si>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</si>
  <si>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</si>
  <si>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</si>
  <si>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</si>
  <si>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</si>
  <si>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</si>
  <si>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</si>
  <si>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</si>
  <si>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</si>
  <si>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</si>
  <si>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</si>
  <si>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</si>
  <si>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</si>
  <si>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</si>
  <si>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</si>
  <si>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</si>
  <si>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</si>
  <si>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</si>
  <si>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</si>
  <si>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</si>
  <si>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</si>
  <si>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</si>
  <si>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</si>
  <si>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</si>
  <si>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</si>
  <si>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</si>
  <si>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</si>
  <si>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</si>
  <si>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</si>
  <si>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</si>
  <si>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</si>
  <si>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</si>
  <si>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</si>
  <si>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</si>
  <si>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</si>
  <si>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</si>
  <si>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</si>
  <si>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</si>
  <si>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</si>
  <si>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</si>
  <si>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</si>
  <si>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</si>
  <si>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</si>
  <si>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</si>
  <si>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</si>
  <si>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</si>
  <si>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</si>
  <si>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</si>
  <si>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</si>
  <si>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</si>
  <si>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</si>
  <si>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</si>
  <si>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</si>
  <si>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</si>
  <si>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</si>
  <si>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</si>
  <si>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</si>
  <si>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</si>
  <si>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</si>
  <si>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</si>
  <si>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</si>
  <si>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</si>
  <si>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</si>
  <si>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</si>
  <si>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</si>
  <si>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</si>
  <si>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</si>
  <si>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</si>
  <si>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</si>
  <si>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</si>
  <si>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</si>
  <si>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</si>
  <si>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</si>
  <si>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</si>
  <si>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</si>
  <si>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</si>
  <si>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</si>
  <si>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</si>
  <si>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</si>
  <si>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</si>
  <si>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</si>
  <si>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</si>
  <si>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</si>
  <si>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</si>
  <si>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</si>
  <si>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</si>
  <si>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</si>
  <si>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</si>
  <si>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</si>
  <si>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</si>
  <si>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</si>
  <si>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</si>
  <si>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</si>
  <si>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</si>
  <si>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</si>
  <si>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</si>
  <si>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</si>
  <si>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</si>
  <si>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</si>
  <si>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</si>
  <si>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</si>
  <si>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</si>
  <si>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</si>
  <si>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</si>
  <si>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</si>
  <si>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</si>
  <si>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</si>
  <si>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</si>
  <si>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</si>
  <si>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</si>
  <si>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</si>
  <si>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</si>
  <si>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</si>
  <si>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</si>
  <si>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</si>
  <si>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</si>
  <si>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</si>
  <si>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</si>
  <si>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</si>
  <si>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</si>
  <si>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</si>
  <si>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</si>
  <si>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</si>
  <si>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</si>
  <si>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</si>
  <si>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</si>
  <si>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</si>
  <si>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</si>
  <si>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</si>
  <si>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</si>
  <si>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</si>
  <si>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</si>
  <si>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</si>
  <si>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</si>
  <si>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</si>
  <si>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</si>
  <si>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</si>
  <si>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</si>
  <si>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</si>
  <si>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</si>
  <si>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</si>
  <si>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</si>
  <si>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</si>
  <si>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</si>
  <si>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</si>
  <si>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</si>
  <si>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</si>
  <si>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</si>
  <si>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</si>
  <si>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</si>
  <si>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</si>
  <si>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</si>
  <si>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</si>
  <si>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</si>
  <si>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</si>
  <si>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</si>
  <si>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</si>
  <si>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</si>
  <si>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</si>
  <si>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</si>
  <si>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</si>
  <si>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</si>
  <si>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</si>
  <si>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</si>
  <si>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</si>
  <si>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</si>
  <si>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</si>
  <si>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</si>
  <si>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</si>
  <si>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</si>
  <si>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</si>
  <si>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</si>
  <si>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</si>
  <si>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</si>
  <si>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</si>
  <si>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</si>
  <si>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</si>
  <si>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</si>
  <si>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</si>
  <si>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</si>
  <si>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</si>
  <si>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</si>
  <si>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</si>
  <si>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</si>
  <si>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</si>
  <si>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</si>
  <si>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</si>
  <si>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</si>
  <si>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</si>
  <si>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</si>
  <si>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</si>
  <si>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</si>
  <si>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</si>
  <si>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</si>
  <si>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</si>
  <si>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</si>
  <si>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</si>
  <si>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</si>
  <si>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</si>
  <si>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</si>
  <si>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</si>
  <si>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</si>
  <si>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</si>
  <si>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</si>
  <si>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</si>
  <si>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</si>
  <si>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</si>
  <si>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</si>
  <si>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</si>
  <si>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</si>
  <si>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</si>
  <si>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</si>
  <si>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</si>
  <si>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</si>
  <si>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</si>
  <si>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</si>
  <si>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</si>
  <si>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</si>
  <si>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</si>
  <si>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</si>
  <si>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</si>
  <si>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</si>
  <si>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</si>
  <si>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</si>
  <si>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</si>
  <si>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</si>
  <si>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</si>
  <si>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</si>
  <si>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</si>
  <si>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</si>
  <si>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</si>
  <si>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</si>
  <si>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</si>
  <si>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</si>
  <si>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</si>
  <si>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</si>
  <si>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</si>
  <si>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</si>
  <si>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</si>
  <si>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</si>
  <si>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</si>
  <si>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</si>
  <si>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</si>
  <si>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</si>
  <si>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</si>
  <si>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</si>
  <si>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</si>
  <si>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</si>
  <si>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</si>
  <si>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</si>
  <si>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</si>
  <si>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</si>
  <si>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</si>
  <si>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</si>
  <si>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</si>
  <si>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</si>
  <si>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</si>
  <si>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</si>
  <si>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</si>
  <si>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</si>
  <si>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</si>
  <si>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</si>
  <si>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</si>
  <si>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</si>
  <si>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</si>
  <si>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</si>
  <si>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</si>
  <si>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</si>
  <si>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</si>
  <si>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</si>
  <si>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</si>
  <si>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</si>
  <si>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</si>
  <si>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</si>
  <si>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</si>
  <si>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</si>
  <si>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</si>
  <si>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</si>
  <si>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</si>
  <si>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</si>
  <si>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</si>
  <si>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</si>
  <si>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</si>
  <si>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</si>
  <si>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</si>
  <si>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</si>
  <si>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</si>
  <si>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</si>
  <si>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</si>
  <si>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</si>
  <si>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</si>
  <si>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</si>
  <si>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</si>
  <si>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</si>
  <si>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</si>
  <si>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</si>
  <si>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</si>
  <si>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</si>
  <si>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</si>
  <si>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</si>
  <si>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</si>
  <si>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</si>
  <si>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</si>
  <si>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</si>
  <si>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</si>
  <si>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</si>
  <si>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</si>
  <si>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</si>
  <si>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</si>
  <si>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</si>
  <si>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</si>
  <si>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</si>
  <si>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</si>
  <si>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</si>
  <si>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</si>
  <si>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</si>
  <si>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</si>
  <si>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</si>
  <si>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</si>
  <si>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</si>
  <si>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</si>
  <si>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</si>
  <si>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</si>
  <si>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</si>
  <si>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</si>
  <si>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</si>
  <si>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</si>
  <si>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</si>
  <si>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</si>
  <si>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</si>
  <si>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</si>
  <si>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</si>
  <si>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</si>
  <si>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</si>
  <si>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</si>
  <si>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</si>
  <si>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</si>
  <si>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</si>
  <si>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</si>
  <si>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</si>
  <si>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</si>
  <si>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</si>
  <si>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</si>
  <si>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</si>
  <si>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</si>
  <si>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</si>
  <si>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</si>
  <si>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</si>
  <si>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</si>
  <si>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</si>
  <si>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</si>
  <si>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</si>
  <si>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</si>
  <si>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</si>
  <si>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</si>
  <si>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</si>
  <si>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</si>
  <si>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</si>
  <si>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</si>
  <si>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</si>
  <si>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</si>
  <si>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</si>
  <si>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</si>
  <si>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</si>
  <si>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</si>
  <si>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</si>
  <si>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</si>
  <si>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</si>
  <si>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</si>
  <si>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</si>
  <si>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</si>
  <si>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</si>
  <si>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</si>
  <si>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</si>
  <si>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</si>
  <si>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</si>
  <si>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</si>
  <si>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</si>
  <si>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</si>
  <si>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</si>
  <si>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</si>
  <si>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</si>
  <si>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</si>
  <si>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</si>
  <si>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</si>
  <si>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</si>
  <si>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</si>
  <si>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</si>
  <si>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</si>
  <si>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</si>
  <si>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</si>
  <si>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</si>
  <si>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</si>
  <si>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</si>
  <si>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</si>
  <si>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</si>
  <si>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</si>
  <si>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</si>
  <si>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</si>
  <si>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</si>
  <si>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</si>
  <si>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</si>
  <si>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</si>
  <si>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</si>
  <si>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</si>
  <si>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</si>
  <si>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</si>
  <si>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</si>
  <si>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</si>
  <si>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</si>
  <si>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</si>
  <si>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</si>
  <si>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</si>
  <si>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</si>
  <si>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</si>
  <si>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</si>
  <si>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</si>
  <si>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</si>
  <si>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</si>
  <si>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</si>
  <si>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</si>
  <si>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</si>
  <si>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</si>
  <si>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</si>
  <si>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</si>
  <si>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</si>
  <si>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</si>
  <si>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</si>
  <si>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</si>
  <si>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</si>
  <si>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</si>
  <si>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</si>
  <si>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</si>
  <si>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</si>
  <si>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</si>
  <si>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</si>
  <si>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</si>
  <si>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</si>
  <si>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</si>
  <si>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</si>
  <si>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</si>
  <si>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</si>
  <si>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</si>
  <si>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</si>
  <si>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</si>
  <si>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</si>
  <si>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</si>
  <si>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</si>
  <si>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</si>
  <si>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</si>
  <si>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</si>
  <si>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</si>
  <si>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</si>
  <si>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</si>
  <si>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</si>
  <si>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</si>
  <si>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</si>
  <si>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</si>
  <si>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</si>
  <si>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</si>
  <si>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</si>
  <si>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</si>
  <si>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</si>
  <si>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</si>
  <si>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</si>
  <si>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</si>
  <si>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</si>
  <si>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</si>
  <si>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</si>
  <si>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</si>
  <si>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</si>
  <si>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</si>
  <si>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</si>
  <si>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</si>
  <si>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</si>
  <si>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</si>
  <si>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</si>
  <si>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</si>
  <si>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</si>
  <si>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</si>
  <si>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</si>
  <si>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</si>
  <si>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</si>
  <si>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</si>
  <si>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</si>
  <si>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</si>
  <si>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</si>
  <si>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</si>
  <si>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</si>
  <si>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</si>
  <si>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</si>
  <si>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</si>
  <si>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</si>
  <si>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</si>
  <si>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</si>
  <si>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</si>
  <si>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</si>
  <si>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</si>
  <si>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</si>
  <si>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</si>
  <si>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</si>
  <si>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</si>
  <si>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</si>
  <si>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</si>
  <si>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</si>
  <si>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</si>
  <si>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</si>
  <si>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</si>
  <si>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</si>
  <si>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</si>
  <si>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</si>
  <si>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</si>
  <si>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</si>
  <si>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</si>
  <si>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</si>
  <si>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</si>
  <si>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</si>
  <si>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</si>
  <si>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</si>
  <si>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</si>
  <si>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</si>
  <si>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</si>
  <si>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</si>
  <si>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</si>
  <si>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</si>
  <si>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</si>
  <si>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</si>
  <si>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</si>
  <si>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</si>
  <si>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</si>
  <si>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</si>
  <si>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</si>
  <si>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</si>
  <si>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</si>
  <si>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</si>
  <si>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</si>
  <si>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</si>
  <si>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</si>
  <si>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</si>
  <si>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</si>
  <si>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</si>
  <si>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</si>
  <si>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</si>
  <si>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</si>
  <si>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</si>
  <si>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</si>
  <si>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</si>
  <si>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</si>
  <si>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</si>
  <si>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</si>
  <si>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</si>
  <si>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</si>
  <si>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</si>
  <si>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</si>
  <si>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</si>
  <si>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</si>
  <si>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</si>
  <si>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</si>
  <si>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</si>
  <si>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</si>
  <si>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</si>
  <si>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</si>
  <si>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</si>
  <si>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</si>
  <si>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</si>
  <si>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</si>
  <si>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</si>
  <si>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</si>
  <si>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</si>
  <si>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</si>
  <si>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</si>
  <si>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</si>
  <si>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</si>
  <si>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</si>
  <si>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</si>
  <si>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</si>
  <si>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</si>
  <si>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</si>
  <si>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</si>
  <si>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</si>
  <si>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</si>
  <si>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</si>
  <si>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</si>
  <si>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</si>
  <si>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</si>
  <si>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</si>
  <si>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</si>
  <si>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</si>
  <si>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</si>
  <si>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</si>
  <si>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</si>
  <si>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</si>
  <si>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</si>
  <si>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</si>
  <si>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</si>
  <si>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</si>
  <si>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</si>
  <si>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</si>
  <si>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</si>
  <si>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</si>
  <si>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</si>
  <si>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</si>
  <si>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</si>
  <si>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</si>
  <si>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</si>
  <si>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</si>
  <si>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</si>
  <si>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</si>
  <si>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</si>
  <si>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</si>
  <si>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</si>
  <si>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</si>
  <si>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</si>
  <si>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</si>
  <si>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</si>
  <si>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</si>
  <si>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</si>
  <si>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</si>
  <si>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</si>
  <si>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</si>
  <si>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</si>
  <si>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</si>
  <si>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</si>
  <si>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</si>
  <si>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</si>
  <si>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</si>
  <si>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</si>
  <si>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</si>
  <si>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</si>
  <si>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</si>
  <si>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</si>
  <si>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</si>
  <si>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</si>
  <si>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</si>
  <si>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</si>
  <si>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</si>
  <si>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</si>
  <si>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</si>
  <si>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</si>
  <si>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</si>
  <si>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</si>
  <si>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</si>
  <si>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</si>
  <si>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</si>
  <si>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</si>
  <si>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</si>
  <si>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</si>
  <si>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</si>
  <si>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</si>
  <si>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</si>
  <si>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</si>
  <si>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</si>
  <si>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</si>
  <si>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</si>
  <si>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</si>
  <si>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</si>
  <si>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</si>
  <si>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</si>
  <si>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</si>
  <si>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</si>
  <si>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</si>
  <si>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</si>
  <si>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</si>
  <si>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</si>
  <si>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</si>
  <si>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</si>
  <si>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</si>
  <si>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</si>
  <si>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</si>
  <si>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</si>
  <si>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</si>
  <si>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</si>
  <si>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</si>
  <si>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</si>
  <si>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</si>
  <si>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</si>
  <si>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</si>
  <si>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</si>
  <si>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</si>
  <si>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</si>
  <si>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</si>
  <si>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</si>
  <si>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</si>
  <si>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</si>
  <si>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</si>
  <si>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</si>
  <si>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</si>
  <si>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</si>
  <si>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</si>
  <si>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</si>
  <si>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</si>
  <si>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</si>
  <si>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</si>
  <si>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</si>
  <si>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</si>
  <si>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</si>
  <si>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</si>
  <si>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</si>
  <si>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</si>
  <si>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</si>
  <si>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</si>
  <si>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</si>
  <si>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</si>
  <si>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</si>
  <si>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</si>
  <si>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</si>
  <si>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</si>
  <si>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</si>
  <si>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</si>
  <si>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</si>
  <si>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</si>
  <si>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</si>
  <si>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</si>
  <si>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</si>
  <si>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</si>
  <si>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</si>
  <si>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</si>
  <si>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</si>
  <si>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</si>
  <si>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</si>
  <si>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</si>
  <si>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</si>
  <si>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</si>
  <si>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</si>
  <si>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</si>
  <si>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</si>
  <si>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</si>
  <si>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</si>
  <si>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</si>
  <si>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</si>
  <si>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</si>
  <si>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</si>
  <si>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</si>
  <si>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</si>
  <si>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</si>
  <si>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</si>
  <si>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</si>
  <si>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</si>
  <si>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</si>
  <si>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</si>
  <si>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</si>
  <si>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</si>
  <si>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</si>
  <si>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</si>
  <si>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</si>
  <si>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</si>
  <si>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</si>
  <si>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</si>
  <si>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</si>
  <si>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</si>
  <si>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</si>
  <si>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</si>
  <si>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</si>
  <si>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</si>
  <si>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</si>
  <si>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</si>
  <si>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</si>
  <si>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</si>
  <si>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</si>
  <si>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</si>
  <si>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</si>
  <si>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</si>
  <si>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</si>
  <si>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</si>
  <si>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</si>
  <si>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</si>
  <si>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</si>
  <si>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</si>
  <si>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</si>
  <si>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</si>
  <si>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</si>
  <si>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</si>
  <si>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</si>
  <si>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</si>
  <si>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</si>
  <si>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</si>
  <si>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</si>
  <si>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</si>
  <si>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</si>
  <si>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</si>
  <si>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</si>
  <si>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</si>
  <si>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</si>
  <si>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</si>
  <si>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</si>
  <si>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</si>
  <si>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</si>
  <si>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</si>
  <si>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</si>
  <si>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</si>
  <si>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</si>
  <si>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</si>
  <si>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</si>
  <si>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</si>
  <si>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</si>
  <si>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</si>
  <si>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</si>
  <si>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</si>
  <si>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</si>
  <si>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</si>
  <si>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</si>
  <si>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</si>
  <si>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</si>
  <si>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</si>
  <si>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</si>
  <si>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</si>
  <si>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</si>
  <si>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</si>
  <si>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</si>
  <si>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</si>
  <si>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</si>
  <si>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</si>
  <si>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</si>
  <si>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</si>
  <si>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</si>
  <si>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</si>
  <si>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</si>
  <si>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</si>
  <si>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</si>
  <si>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</si>
  <si>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</si>
  <si>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</si>
  <si>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</si>
  <si>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</si>
  <si>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</si>
  <si>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</si>
  <si>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</si>
  <si>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</si>
  <si>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</si>
  <si>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</si>
  <si>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</si>
  <si>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</si>
  <si>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</si>
  <si>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</si>
  <si>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</si>
  <si>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</si>
  <si>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</si>
  <si>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</si>
  <si>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</si>
  <si>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</si>
  <si>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</si>
  <si>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</si>
  <si>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</si>
  <si>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</si>
  <si>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</si>
  <si>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</si>
  <si>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</si>
  <si>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</si>
  <si>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</si>
  <si>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</si>
  <si>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</si>
  <si>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</si>
  <si>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</si>
  <si>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</si>
  <si>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</si>
  <si>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</si>
  <si>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</si>
  <si>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</si>
  <si>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</si>
  <si>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</si>
  <si>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</si>
  <si>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</si>
  <si>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</si>
  <si>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</si>
  <si>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</si>
  <si>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</si>
  <si>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</si>
  <si>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</si>
  <si>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</si>
  <si>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</si>
  <si>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</si>
  <si>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</si>
  <si>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</si>
  <si>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</si>
  <si>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</si>
  <si>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</si>
  <si>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</si>
  <si>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</si>
  <si>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</si>
  <si>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</si>
  <si>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</si>
  <si>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</si>
  <si>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</si>
  <si>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</si>
  <si>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</si>
  <si>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</si>
  <si>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</si>
  <si>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</si>
  <si>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</si>
  <si>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</si>
  <si>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</si>
  <si>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</si>
  <si>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</si>
  <si>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</si>
  <si>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</si>
  <si>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</si>
  <si>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</si>
  <si>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</si>
  <si>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</si>
  <si>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</si>
  <si>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</si>
  <si>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</si>
  <si>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</si>
  <si>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</si>
  <si>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</si>
  <si>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</si>
  <si>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</si>
  <si>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</si>
  <si>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</si>
  <si>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</si>
  <si>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</si>
  <si>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</si>
  <si>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</si>
  <si>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</si>
  <si>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</si>
  <si>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</si>
  <si>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</si>
  <si>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</si>
  <si>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</si>
  <si>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</si>
  <si>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</si>
  <si>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</si>
  <si>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</si>
  <si>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</si>
  <si>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</si>
  <si>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</si>
  <si>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</si>
  <si>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</si>
  <si>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</si>
  <si>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</si>
  <si>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</si>
  <si>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</si>
  <si>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</si>
  <si>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</si>
  <si>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</si>
  <si>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</si>
  <si>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</si>
  <si>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</si>
  <si>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</si>
  <si>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</si>
  <si>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</si>
  <si>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</si>
  <si>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</si>
  <si>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</si>
  <si>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</si>
  <si>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</si>
  <si>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</si>
  <si>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</si>
  <si>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</si>
  <si>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</si>
  <si>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</si>
  <si>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</si>
  <si>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</si>
  <si>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</si>
  <si>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</si>
  <si>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</si>
  <si>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</si>
  <si>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</si>
  <si>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</si>
  <si>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</si>
  <si>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</si>
  <si>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</si>
  <si>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</si>
  <si>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</si>
  <si>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</si>
  <si>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</si>
  <si>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</si>
  <si>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</si>
  <si>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</si>
  <si>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</si>
  <si>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</si>
  <si>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</si>
  <si>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</si>
  <si>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</si>
  <si>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</si>
  <si>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</si>
  <si>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</si>
  <si>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</si>
  <si>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</si>
  <si>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</si>
  <si>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</si>
  <si>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</si>
  <si>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</si>
  <si>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</si>
  <si>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</si>
  <si>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</si>
  <si>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</si>
  <si>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</si>
  <si>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</si>
  <si>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</si>
  <si>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</si>
  <si>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</si>
  <si>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</si>
  <si>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</si>
  <si>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</si>
  <si>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</si>
  <si>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</si>
  <si>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</si>
  <si>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</si>
  <si>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</si>
  <si>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</si>
  <si>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</si>
  <si>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</si>
  <si>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</si>
  <si>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</si>
  <si>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</si>
  <si>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</si>
  <si>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</si>
  <si>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</si>
  <si>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</si>
  <si>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</si>
  <si>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</si>
  <si>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</si>
  <si>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</si>
  <si>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</si>
  <si>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</si>
  <si>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</si>
  <si>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</si>
  <si>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</si>
  <si>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</si>
  <si>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</si>
  <si>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</si>
  <si>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</si>
  <si>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</si>
  <si>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</si>
  <si>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</si>
  <si>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</si>
  <si>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</si>
  <si>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</si>
  <si>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</si>
  <si>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</si>
  <si>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</si>
  <si>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</si>
  <si>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</si>
  <si>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</si>
  <si>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</si>
  <si>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</si>
  <si>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</si>
  <si>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</si>
  <si>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</si>
  <si>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</si>
  <si>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</si>
  <si>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</si>
  <si>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</si>
  <si>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</si>
  <si>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</si>
  <si>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</si>
  <si>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</si>
  <si>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</si>
  <si>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</si>
  <si>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</si>
  <si>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</si>
  <si>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</si>
  <si>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</si>
  <si>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</si>
  <si>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</si>
  <si>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</si>
  <si>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</si>
  <si>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</si>
  <si>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</si>
  <si>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</si>
  <si>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</si>
  <si>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</si>
  <si>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</si>
  <si>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</si>
  <si>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</si>
  <si>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</si>
  <si>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</si>
  <si>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</si>
  <si>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</si>
  <si>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</si>
  <si>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</si>
  <si>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</si>
  <si>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</si>
  <si>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</si>
  <si>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</si>
  <si>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</si>
  <si>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</si>
  <si>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</si>
  <si>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</si>
  <si>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</si>
  <si>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</si>
  <si>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</si>
  <si>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</si>
  <si>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</si>
  <si>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</si>
  <si>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</si>
  <si>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</si>
  <si>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</si>
  <si>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</si>
  <si>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</si>
  <si>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</si>
  <si>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</si>
  <si>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</si>
  <si>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</si>
  <si>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</si>
  <si>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</si>
  <si>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</si>
  <si>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</si>
  <si>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</si>
  <si>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</si>
  <si>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</si>
  <si>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</si>
  <si>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</si>
  <si>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</si>
  <si>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</si>
  <si>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</si>
  <si>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</si>
  <si>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</si>
  <si>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</si>
  <si>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</si>
  <si>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</si>
  <si>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</si>
  <si>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</si>
  <si>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</si>
  <si>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</si>
  <si>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</si>
  <si>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</si>
  <si>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</si>
  <si>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</si>
  <si>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</si>
  <si>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</si>
  <si>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</si>
  <si>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</si>
  <si>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</si>
  <si>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</si>
  <si>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</si>
  <si>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</si>
  <si>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</si>
  <si>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</si>
  <si>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</si>
  <si>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</si>
  <si>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</si>
  <si>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</si>
  <si>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</si>
  <si>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</si>
  <si>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</si>
  <si>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</si>
  <si>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</si>
  <si>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</si>
  <si>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</si>
  <si>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</si>
  <si>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</si>
  <si>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</si>
  <si>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</si>
  <si>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</si>
  <si>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</si>
  <si>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</si>
  <si>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</si>
  <si>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</si>
  <si>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</si>
  <si>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</si>
  <si>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</si>
  <si>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</si>
  <si>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</si>
  <si>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</si>
  <si>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</si>
  <si>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</si>
  <si>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</si>
  <si>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</si>
  <si>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</si>
  <si>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</si>
  <si>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</si>
  <si>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</si>
  <si>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</si>
  <si>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</si>
  <si>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</si>
  <si>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</si>
  <si>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</si>
  <si>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</si>
  <si>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</si>
  <si>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</si>
  <si>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</si>
  <si>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</si>
  <si>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</si>
  <si>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</si>
  <si>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</si>
  <si>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</si>
  <si>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</si>
  <si>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</si>
  <si>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</si>
  <si>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</si>
  <si>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</si>
  <si>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</si>
  <si>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</si>
  <si>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</si>
  <si>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</si>
  <si>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</si>
  <si>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</si>
  <si>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</si>
  <si>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</si>
  <si>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</si>
  <si>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</si>
  <si>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</si>
  <si>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</si>
  <si>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</si>
  <si>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</si>
  <si>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</si>
  <si>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</si>
  <si>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</si>
  <si>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</si>
  <si>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</si>
  <si>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</si>
  <si>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</si>
  <si>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</si>
  <si>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</si>
  <si>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</si>
  <si>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</si>
  <si>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</si>
  <si>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</si>
  <si>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</si>
  <si>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</si>
  <si>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</si>
  <si>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</si>
  <si>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</si>
  <si>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</si>
  <si>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</si>
  <si>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</si>
  <si>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</si>
  <si>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</si>
  <si>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</si>
  <si>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</si>
  <si>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</si>
  <si>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</si>
  <si>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</si>
  <si>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</si>
  <si>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</si>
  <si>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</si>
  <si>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</si>
  <si>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</si>
  <si>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</si>
  <si>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</si>
  <si>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</si>
  <si>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</si>
  <si>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</si>
  <si>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</si>
  <si>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</si>
  <si>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</si>
  <si>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</si>
  <si>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</si>
  <si>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</si>
  <si>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</si>
  <si>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</si>
  <si>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</si>
  <si>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</si>
  <si>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</si>
  <si>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</si>
  <si>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</si>
  <si>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</si>
  <si>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</si>
  <si>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</si>
  <si>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</si>
  <si>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</si>
  <si>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</si>
  <si>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</si>
  <si>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</si>
  <si>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</si>
  <si>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</si>
  <si>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</si>
  <si>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</si>
  <si>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</si>
  <si>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</si>
  <si>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</si>
  <si>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</si>
  <si>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</si>
  <si>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</si>
  <si>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</si>
  <si>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</si>
  <si>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</si>
  <si>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</si>
  <si>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</si>
  <si>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</si>
  <si>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</si>
  <si>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</si>
  <si>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</si>
  <si>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</si>
  <si>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</si>
  <si>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</si>
  <si>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</si>
  <si>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</si>
  <si>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</si>
  <si>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</si>
  <si>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</si>
  <si>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</si>
  <si>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</si>
  <si>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</si>
  <si>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</si>
  <si>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</si>
  <si>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</si>
  <si>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</si>
  <si>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</si>
  <si>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</si>
  <si>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</si>
  <si>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</si>
  <si>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</si>
  <si>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</si>
  <si>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</si>
  <si>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</si>
  <si>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</si>
  <si>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</si>
  <si>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</si>
  <si>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</si>
  <si>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</si>
  <si>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</si>
  <si>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</si>
  <si>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</si>
  <si>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</si>
  <si>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</si>
  <si>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</si>
  <si>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</si>
  <si>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</si>
  <si>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</si>
  <si>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</si>
  <si>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</si>
  <si>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</si>
  <si>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</si>
  <si>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</si>
  <si>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</si>
  <si>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</si>
  <si>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</si>
  <si>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</si>
  <si>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</si>
  <si>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</si>
  <si>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</si>
  <si>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</si>
  <si>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</si>
  <si>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</si>
  <si>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</si>
  <si>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</si>
  <si>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</si>
  <si>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</si>
  <si>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</si>
  <si>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</si>
  <si>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</si>
  <si>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</si>
  <si>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</si>
  <si>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</si>
  <si>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</si>
  <si>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</si>
  <si>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</si>
  <si>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</si>
  <si>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</si>
  <si>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</si>
  <si>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</si>
  <si>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</si>
  <si>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</si>
  <si>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</si>
  <si>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</si>
  <si>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</si>
  <si>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</si>
  <si>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</si>
  <si>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</si>
  <si>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</si>
  <si>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</si>
  <si>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</si>
  <si>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</si>
  <si>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</si>
  <si>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</si>
  <si>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</si>
  <si>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</si>
  <si>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</si>
  <si>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</si>
  <si>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</si>
  <si>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</si>
  <si>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</si>
  <si>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</si>
  <si>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</si>
  <si>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</si>
  <si>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</si>
  <si>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</si>
  <si>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</si>
  <si>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</si>
  <si>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</si>
  <si>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</si>
  <si>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</si>
  <si>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</si>
  <si>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</si>
  <si>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</si>
  <si>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</si>
  <si>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</si>
  <si>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</si>
  <si>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</si>
  <si>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</si>
  <si>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</si>
  <si>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</si>
  <si>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</si>
  <si>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</si>
  <si>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</si>
  <si>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</si>
  <si>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</si>
  <si>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</si>
  <si>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</si>
  <si>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</si>
  <si>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</si>
  <si>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</si>
  <si>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</si>
  <si>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</si>
  <si>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</si>
  <si>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</si>
  <si>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</si>
  <si>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</si>
  <si>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</si>
  <si>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</si>
  <si>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</si>
  <si>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</si>
  <si>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</si>
  <si>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</si>
  <si>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</si>
  <si>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</si>
  <si>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</si>
  <si>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</si>
  <si>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</si>
  <si>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</si>
  <si>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</si>
  <si>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</si>
  <si>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</si>
  <si>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</si>
  <si>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</si>
  <si>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</si>
  <si>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</si>
  <si>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</si>
  <si>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</si>
  <si>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</si>
  <si>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</si>
  <si>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</si>
  <si>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</si>
  <si>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</si>
  <si>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</si>
  <si>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</si>
  <si>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</si>
  <si>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</si>
  <si>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</si>
  <si>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</si>
  <si>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</si>
  <si>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</si>
  <si>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</si>
  <si>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</si>
  <si>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</si>
  <si>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</si>
  <si>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</si>
  <si>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</si>
  <si>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</si>
  <si>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</si>
  <si>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</si>
  <si>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</si>
  <si>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</si>
  <si>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</si>
  <si>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</si>
  <si>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</si>
  <si>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</si>
  <si>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</si>
  <si>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</si>
  <si>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</si>
  <si>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</si>
  <si>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</si>
  <si>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</si>
  <si>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</si>
  <si>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</si>
  <si>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</si>
  <si>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</si>
  <si>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</si>
  <si>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</si>
  <si>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</si>
  <si>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</si>
  <si>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</si>
  <si>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</si>
  <si>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</si>
  <si>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</si>
  <si>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</si>
  <si>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</si>
  <si>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</si>
  <si>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</si>
  <si>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</si>
  <si>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</si>
  <si>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</si>
  <si>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</si>
  <si>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</si>
  <si>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</si>
  <si>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</si>
  <si>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</si>
  <si>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</si>
  <si>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</si>
  <si>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</si>
  <si>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</si>
  <si>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</si>
  <si>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</si>
  <si>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</si>
  <si>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</si>
  <si>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</si>
  <si>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</si>
  <si>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</si>
  <si>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</si>
  <si>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</si>
  <si>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</si>
  <si>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</si>
  <si>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</si>
  <si>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</si>
  <si>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</si>
  <si>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</si>
  <si>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</si>
  <si>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</si>
  <si>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</si>
  <si>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</si>
  <si>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</si>
  <si>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</si>
  <si>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</si>
  <si>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</si>
  <si>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</si>
  <si>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</si>
  <si>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</si>
  <si>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</si>
  <si>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</si>
  <si>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</si>
  <si>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</si>
  <si>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</si>
  <si>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</si>
  <si>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</si>
  <si>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</si>
  <si>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</si>
  <si>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</si>
  <si>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</si>
  <si>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</si>
  <si>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</si>
  <si>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</si>
  <si>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</si>
  <si>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</si>
  <si>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</si>
  <si>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</si>
  <si>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</si>
  <si>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</si>
  <si>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</si>
  <si>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</si>
  <si>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</si>
  <si>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</si>
  <si>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</si>
  <si>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</si>
  <si>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</si>
  <si>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</si>
  <si>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</si>
  <si>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</si>
  <si>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</si>
  <si>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</si>
  <si>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</si>
  <si>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</si>
  <si>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</si>
  <si>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</si>
  <si>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</si>
  <si>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</si>
  <si>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</si>
  <si>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</si>
  <si>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</si>
  <si>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</si>
  <si>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</si>
  <si>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</si>
  <si>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</si>
  <si>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</si>
  <si>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</si>
  <si>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</si>
  <si>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</si>
  <si>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</si>
  <si>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</si>
  <si>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</si>
  <si>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</si>
  <si>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</si>
  <si>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</si>
  <si>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</si>
  <si>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</si>
  <si>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</si>
  <si>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</si>
  <si>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</si>
  <si>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</si>
  <si>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</si>
  <si>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</si>
  <si>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</si>
  <si>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</si>
  <si>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</si>
  <si>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</si>
  <si>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</si>
  <si>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</si>
  <si>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</si>
  <si>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</si>
  <si>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</si>
  <si>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</si>
  <si>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</si>
  <si>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</si>
  <si>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</si>
  <si>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</si>
  <si>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</si>
  <si>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</si>
  <si>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</si>
  <si>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</si>
  <si>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</si>
  <si>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</si>
  <si>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</si>
  <si>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</si>
  <si>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</si>
  <si>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</si>
  <si>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</si>
  <si>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</si>
  <si>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</si>
  <si>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</si>
  <si>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</si>
  <si>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</si>
  <si>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</si>
  <si>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</si>
  <si>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</si>
  <si>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</si>
  <si>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</si>
  <si>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</si>
  <si>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</si>
  <si>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</si>
  <si>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</si>
  <si>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</si>
  <si>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</si>
  <si>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</si>
  <si>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</si>
  <si>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</si>
  <si>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</si>
  <si>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</si>
  <si>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</si>
  <si>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</si>
  <si>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</si>
  <si>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</si>
  <si>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</si>
  <si>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</si>
  <si>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</si>
  <si>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</si>
  <si>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</si>
  <si>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</si>
  <si>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</si>
  <si>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</si>
  <si>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</si>
  <si>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</si>
  <si>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</si>
  <si>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</si>
  <si>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</si>
  <si>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</si>
  <si>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</si>
  <si>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</si>
  <si>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</si>
  <si>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</si>
  <si>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</si>
  <si>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</si>
  <si>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</si>
  <si>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</si>
  <si>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</si>
  <si>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</si>
  <si>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</si>
  <si>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</si>
  <si>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</si>
  <si>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</si>
  <si>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</si>
  <si>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</si>
  <si>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</si>
  <si>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</si>
  <si>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</si>
  <si>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</si>
  <si>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</si>
  <si>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</si>
  <si>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</si>
  <si>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</si>
  <si>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</si>
  <si>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</si>
  <si>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</si>
  <si>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</si>
  <si>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</si>
  <si>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</si>
  <si>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</si>
  <si>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</si>
  <si>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</si>
  <si>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</si>
  <si>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</si>
  <si>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</si>
  <si>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</si>
  <si>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</si>
  <si>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</si>
  <si>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</si>
  <si>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</si>
  <si>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</si>
  <si>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</si>
  <si>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</si>
  <si>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</si>
  <si>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</si>
  <si>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</si>
  <si>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</si>
  <si>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</si>
  <si>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</si>
  <si>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</si>
  <si>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</si>
  <si>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</si>
  <si>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</si>
  <si>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</si>
  <si>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</si>
  <si>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</si>
  <si>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</si>
  <si>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</si>
  <si>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</si>
  <si>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</si>
  <si>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</si>
  <si>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</si>
  <si>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</si>
  <si>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</si>
  <si>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</si>
  <si>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</si>
  <si>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</si>
  <si>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</si>
  <si>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</si>
  <si>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</si>
  <si>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</si>
  <si>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</si>
  <si>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</si>
  <si>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</si>
  <si>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</si>
  <si>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</si>
  <si>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</si>
  <si>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</si>
  <si>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</si>
  <si>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</si>
  <si>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</si>
  <si>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</si>
  <si>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</si>
  <si>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</si>
  <si>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</si>
  <si>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</si>
  <si>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</si>
  <si>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</si>
  <si>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</si>
  <si>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</si>
  <si>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</si>
  <si>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</si>
  <si>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</si>
  <si>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</si>
  <si>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</si>
  <si>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</si>
  <si>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</si>
  <si>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</si>
  <si>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</si>
  <si>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</si>
  <si>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</si>
  <si>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</si>
  <si>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</si>
  <si>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</si>
  <si>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</si>
  <si>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</si>
  <si>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</si>
  <si>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</si>
  <si>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</si>
  <si>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</si>
  <si>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</si>
  <si>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</si>
  <si>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</si>
  <si>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</si>
  <si>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</si>
  <si>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</si>
  <si>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</si>
  <si>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</si>
  <si>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</si>
  <si>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</si>
  <si>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</si>
  <si>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</si>
  <si>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</si>
  <si>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</si>
  <si>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</si>
  <si>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</si>
  <si>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</si>
  <si>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</si>
  <si>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</si>
  <si>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</si>
  <si>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</si>
  <si>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</si>
  <si>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</si>
  <si>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</si>
  <si>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</si>
  <si>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</si>
  <si>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</si>
  <si>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</si>
  <si>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</si>
  <si>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</si>
  <si>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</si>
  <si>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</si>
  <si>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</si>
  <si>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</si>
  <si>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</si>
  <si>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</si>
  <si>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</si>
  <si>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</si>
  <si>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</si>
  <si>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</si>
  <si>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</si>
  <si>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</si>
  <si>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</si>
  <si>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</si>
  <si>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</si>
  <si>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</si>
  <si>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</si>
  <si>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</si>
  <si>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</si>
  <si>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</si>
  <si>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</si>
  <si>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</si>
  <si>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</si>
  <si>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</si>
  <si>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</si>
  <si>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</si>
  <si>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</si>
  <si>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</si>
  <si>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</si>
  <si>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</si>
  <si>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</si>
  <si>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</si>
  <si>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</si>
  <si>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</si>
  <si>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</si>
  <si>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</si>
  <si>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</si>
  <si>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</si>
  <si>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</si>
  <si>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</si>
  <si>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</si>
  <si>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</si>
  <si>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</si>
  <si>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</si>
  <si>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</si>
  <si>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</si>
  <si>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</si>
  <si>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</si>
  <si>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</si>
  <si>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</si>
  <si>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</si>
  <si>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</si>
  <si>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</si>
  <si>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</si>
  <si>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</si>
  <si>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</si>
  <si>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</si>
  <si>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</si>
  <si>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</si>
  <si>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</si>
  <si>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</si>
  <si>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</si>
  <si>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</si>
  <si>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</si>
  <si>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</si>
  <si>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</si>
  <si>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</si>
  <si>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</si>
  <si>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</si>
  <si>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</si>
  <si>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</si>
  <si>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</si>
  <si>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</si>
  <si>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</si>
  <si>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</si>
  <si>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</si>
  <si>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</si>
  <si>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</si>
  <si>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</si>
  <si>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</si>
  <si>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</si>
  <si>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</si>
  <si>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</si>
  <si>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</si>
  <si>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</si>
  <si>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</si>
  <si>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</si>
  <si>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</si>
  <si>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</si>
  <si>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</si>
  <si>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</si>
  <si>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</si>
  <si>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</si>
  <si>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</si>
  <si>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</si>
  <si>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</si>
  <si>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</si>
  <si>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</si>
  <si>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</si>
  <si>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</si>
  <si>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</si>
  <si>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</si>
  <si>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</si>
  <si>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</si>
  <si>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</si>
  <si>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</si>
  <si>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</si>
  <si>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</si>
  <si>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</si>
  <si>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</si>
  <si>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</si>
  <si>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</si>
  <si>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</si>
  <si>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</si>
  <si>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</si>
  <si>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</si>
  <si>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</si>
  <si>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</si>
  <si>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</si>
  <si>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</si>
  <si>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</si>
  <si>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</si>
  <si>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</si>
  <si>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</si>
  <si>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</si>
  <si>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</si>
  <si>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</si>
  <si>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</si>
  <si>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</si>
  <si>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</si>
  <si>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</si>
  <si>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</si>
  <si>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</si>
  <si>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</si>
  <si>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</si>
  <si>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</si>
  <si>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</si>
  <si>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</si>
  <si>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</si>
  <si>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</si>
  <si>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</si>
  <si>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</si>
  <si>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</si>
  <si>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</si>
  <si>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</si>
  <si>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</si>
  <si>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</si>
  <si>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</si>
  <si>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</si>
  <si>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</si>
  <si>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</si>
  <si>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</si>
  <si>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</si>
  <si>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</si>
  <si>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</si>
  <si>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</si>
  <si>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</si>
  <si>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</si>
  <si>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</si>
  <si>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</si>
  <si>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</si>
  <si>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</si>
  <si>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</si>
  <si>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</si>
  <si>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</si>
  <si>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</si>
  <si>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</si>
  <si>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</si>
  <si>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</si>
  <si>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</si>
  <si>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</si>
  <si>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</si>
  <si>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</si>
  <si>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</si>
  <si>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</si>
  <si>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</si>
  <si>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</si>
  <si>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</si>
  <si>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</si>
  <si>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</si>
  <si>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</si>
  <si>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</si>
  <si>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</si>
  <si>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</si>
  <si>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</si>
  <si>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</si>
  <si>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</si>
  <si>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</si>
  <si>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</si>
  <si>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</si>
  <si>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</si>
  <si>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</si>
  <si>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</si>
  <si>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</si>
  <si>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</si>
  <si>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</si>
  <si>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</si>
  <si>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</si>
  <si>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</si>
  <si>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</si>
  <si>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</si>
  <si>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</si>
  <si>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</si>
  <si>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</si>
  <si>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</si>
  <si>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</si>
  <si>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</si>
  <si>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</si>
  <si>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</si>
  <si>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</si>
  <si>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</si>
  <si>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</si>
  <si>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</si>
  <si>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</si>
  <si>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</si>
  <si>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</si>
  <si>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</si>
  <si>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</si>
  <si>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</si>
  <si>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</si>
  <si>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</si>
  <si>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</si>
  <si>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</si>
  <si>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</si>
  <si>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</si>
  <si>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</si>
  <si>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</si>
  <si>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</si>
  <si>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</si>
  <si>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</si>
  <si>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</si>
  <si>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</si>
  <si>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</si>
  <si>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</si>
  <si>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</si>
  <si>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</si>
  <si>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</si>
  <si>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</si>
  <si>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</si>
  <si>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</si>
  <si>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</si>
  <si>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</si>
  <si>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</si>
  <si>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</si>
  <si>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</si>
  <si>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</si>
  <si>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</si>
  <si>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</si>
  <si>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</si>
  <si>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</si>
  <si>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</si>
  <si>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</si>
  <si>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</si>
  <si>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</si>
  <si>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</si>
  <si>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</si>
  <si>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</si>
  <si>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</si>
  <si>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</si>
  <si>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</si>
  <si>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</si>
  <si>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</si>
  <si>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</si>
  <si>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</si>
  <si>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</si>
  <si>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</si>
  <si>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</si>
  <si>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</si>
  <si>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</si>
  <si>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</si>
  <si>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</si>
  <si>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</si>
  <si>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</si>
  <si>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</si>
  <si>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</si>
  <si>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</si>
  <si>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</si>
  <si>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</si>
  <si>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</si>
  <si>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</si>
  <si>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</si>
  <si>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</si>
  <si>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</si>
  <si>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</si>
  <si>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</si>
  <si>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</si>
  <si>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</si>
  <si>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</si>
  <si>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</si>
  <si>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</si>
  <si>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</si>
  <si>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</si>
  <si>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</si>
  <si>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</si>
  <si>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</si>
  <si>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</si>
  <si>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</si>
  <si>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</si>
  <si>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</si>
  <si>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</si>
  <si>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</si>
  <si>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</si>
  <si>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</si>
  <si>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</si>
  <si>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</si>
  <si>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</si>
  <si>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</si>
  <si>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</si>
  <si>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</si>
  <si>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</si>
  <si>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</si>
  <si>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</si>
  <si>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</si>
  <si>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</si>
  <si>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</si>
  <si>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</si>
  <si>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</si>
  <si>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</si>
  <si>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</si>
  <si>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</si>
  <si>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</si>
  <si>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</si>
  <si>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</si>
  <si>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</si>
  <si>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</si>
  <si>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</si>
  <si>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</si>
  <si>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</si>
  <si>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</si>
  <si>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</si>
  <si>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</si>
  <si>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</si>
  <si>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</si>
  <si>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</si>
  <si>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</si>
  <si>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</si>
  <si>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</si>
  <si>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</si>
  <si>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</si>
  <si>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</si>
  <si>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</si>
  <si>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</si>
  <si>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</si>
  <si>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</si>
  <si>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</si>
  <si>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</si>
  <si>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</si>
  <si>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</si>
  <si>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</si>
  <si>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</si>
  <si>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</si>
  <si>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</si>
  <si>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</si>
  <si>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</si>
  <si>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</si>
  <si>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</si>
  <si>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</si>
  <si>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</si>
  <si>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</si>
  <si>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</si>
  <si>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</si>
  <si>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</si>
  <si>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</si>
  <si>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</si>
  <si>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</si>
  <si>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</si>
  <si>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</si>
  <si>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</si>
  <si>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</si>
  <si>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</si>
  <si>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</si>
  <si>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</si>
  <si>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</si>
  <si>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</si>
  <si>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</si>
  <si>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</si>
  <si>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</si>
  <si>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</si>
  <si>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</si>
  <si>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</si>
  <si>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</si>
  <si>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</si>
  <si>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</si>
  <si>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</si>
  <si>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</si>
  <si>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</si>
  <si>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</si>
  <si>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</si>
  <si>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</si>
  <si>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</si>
  <si>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</si>
  <si>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</si>
  <si>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</si>
  <si>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</si>
  <si>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</si>
  <si>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</si>
  <si>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</si>
  <si>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</si>
  <si>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</si>
  <si>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</si>
  <si>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</si>
  <si>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</si>
  <si>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</si>
  <si>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</si>
  <si>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</si>
  <si>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</si>
  <si>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</si>
  <si>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</si>
  <si>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</si>
  <si>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</si>
  <si>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</si>
  <si>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</si>
  <si>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</si>
  <si>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</si>
  <si>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</si>
  <si>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</si>
  <si>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</si>
  <si>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</si>
  <si>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</si>
  <si>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</si>
  <si>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</si>
  <si>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</si>
  <si>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</si>
  <si>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</si>
  <si>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</si>
  <si>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</si>
  <si>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</si>
  <si>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</si>
  <si>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</si>
  <si>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</si>
  <si>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</si>
  <si>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</si>
  <si>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</si>
  <si>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</si>
  <si>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</si>
  <si>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</si>
  <si>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</si>
  <si>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</si>
  <si>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</si>
  <si>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</si>
  <si>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</si>
  <si>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</si>
  <si>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</si>
  <si>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</si>
  <si>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</si>
  <si>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</si>
  <si>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</si>
  <si>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</si>
  <si>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</si>
  <si>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</si>
  <si>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</si>
  <si>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</si>
  <si>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</si>
  <si>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</si>
  <si>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</si>
  <si>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</si>
  <si>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</si>
  <si>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</si>
  <si>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</si>
  <si>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</si>
  <si>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</si>
  <si>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</si>
  <si>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</si>
  <si>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</si>
  <si>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</si>
  <si>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</si>
  <si>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</si>
  <si>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</si>
  <si>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</si>
  <si>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</si>
  <si>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</si>
  <si>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</si>
  <si>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</si>
  <si>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</si>
  <si>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</si>
  <si>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</si>
  <si>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</si>
  <si>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</si>
  <si>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</si>
  <si>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</si>
  <si>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</si>
  <si>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</si>
  <si>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</si>
  <si>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</si>
  <si>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</si>
  <si>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</si>
  <si>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</si>
  <si>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</si>
  <si>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</si>
  <si>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</si>
  <si>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</si>
  <si>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</si>
  <si>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</si>
  <si>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</si>
  <si>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</si>
  <si>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</si>
  <si>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</si>
  <si>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</si>
  <si>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</si>
  <si>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</si>
  <si>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</si>
  <si>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</si>
  <si>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</si>
  <si>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</si>
  <si>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</si>
  <si>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</si>
  <si>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</si>
  <si>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</si>
  <si>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</si>
  <si>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</si>
  <si>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</si>
  <si>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</si>
  <si>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</si>
  <si>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</si>
  <si>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</si>
  <si>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</si>
  <si>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</si>
  <si>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</si>
  <si>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</si>
  <si>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</si>
  <si>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</si>
  <si>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</si>
  <si>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</si>
  <si>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</si>
  <si>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</si>
  <si>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</si>
  <si>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</si>
  <si>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</si>
  <si>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</si>
  <si>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</si>
  <si>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</si>
  <si>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</si>
  <si>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</si>
  <si>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</si>
  <si>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</si>
  <si>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</si>
  <si>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</si>
  <si>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</si>
  <si>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</si>
  <si>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</si>
  <si>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</si>
  <si>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</si>
  <si>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</si>
  <si>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</si>
  <si>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</si>
  <si>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</si>
  <si>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</si>
  <si>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</si>
  <si>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</si>
  <si>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</si>
  <si>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</si>
  <si>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</si>
  <si>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</si>
  <si>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</si>
  <si>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</si>
  <si>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</si>
  <si>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</si>
  <si>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</si>
  <si>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</si>
  <si>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</si>
  <si>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</si>
  <si>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</si>
  <si>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</si>
  <si>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</si>
  <si>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</si>
  <si>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</si>
  <si>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</si>
  <si>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</si>
  <si>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</si>
  <si>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</si>
  <si>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</si>
  <si>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</si>
  <si>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</si>
  <si>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</si>
  <si>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</si>
  <si>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</si>
  <si>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</si>
  <si>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</si>
  <si>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</si>
  <si>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</si>
  <si>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</si>
  <si>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</si>
  <si>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</si>
  <si>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</si>
  <si>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</si>
  <si>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</si>
  <si>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</si>
  <si>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</si>
  <si>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</si>
  <si>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</si>
  <si>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</si>
  <si>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</si>
  <si>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</si>
  <si>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</si>
  <si>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</si>
  <si>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</si>
  <si>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</si>
  <si>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</si>
  <si>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</si>
  <si>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</si>
  <si>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</si>
  <si>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</si>
  <si>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</si>
  <si>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</si>
  <si>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</si>
  <si>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</si>
  <si>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</si>
  <si>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</si>
  <si>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</si>
  <si>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</si>
  <si>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</si>
  <si>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</si>
  <si>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</si>
  <si>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</si>
  <si>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</si>
  <si>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</si>
  <si>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</si>
  <si>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</si>
  <si>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</si>
  <si>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</si>
  <si>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</si>
  <si>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</si>
  <si>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</si>
  <si>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</si>
  <si>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</si>
  <si>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</si>
  <si>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</si>
  <si>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</si>
  <si>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</si>
  <si>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</si>
  <si>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</si>
  <si>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</si>
  <si>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</si>
  <si>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</si>
  <si>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</si>
  <si>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</si>
  <si>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</si>
  <si>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</si>
  <si>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</si>
  <si>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</si>
  <si>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</si>
  <si>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</si>
  <si>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</si>
  <si>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</si>
  <si>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</si>
  <si>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</si>
  <si>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</si>
  <si>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</si>
  <si>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</si>
  <si>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</si>
  <si>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</si>
  <si>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</si>
  <si>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</si>
  <si>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</si>
  <si>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</si>
  <si>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</si>
  <si>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</si>
  <si>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</si>
  <si>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</si>
  <si>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</si>
  <si>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</si>
  <si>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</si>
  <si>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</si>
  <si>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</si>
  <si>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</si>
  <si>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</si>
  <si>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</si>
  <si>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</si>
  <si>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</si>
  <si>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</si>
  <si>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</si>
  <si>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</si>
  <si>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</si>
  <si>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</si>
  <si>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</si>
  <si>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</si>
  <si>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</si>
  <si>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</si>
  <si>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</si>
  <si>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</si>
  <si>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</si>
  <si>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</si>
  <si>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</si>
  <si>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</si>
  <si>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</si>
  <si>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</si>
  <si>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</si>
  <si>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</si>
  <si>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</si>
  <si>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</si>
  <si>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</si>
  <si>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</si>
  <si>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</si>
  <si>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</si>
  <si>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</si>
  <si>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</si>
  <si>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</si>
  <si>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</si>
  <si>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</si>
  <si>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</si>
  <si>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</si>
  <si>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</si>
  <si>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</si>
  <si>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</si>
  <si>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</si>
  <si>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</si>
  <si>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</si>
  <si>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</si>
  <si>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</si>
  <si>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</si>
  <si>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</si>
  <si>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</si>
  <si>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</si>
  <si>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</si>
  <si>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</si>
  <si>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</si>
  <si>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</si>
  <si>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</si>
  <si>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</si>
  <si>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</si>
  <si>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</si>
  <si>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</si>
  <si>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</si>
  <si>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</si>
  <si>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</si>
  <si>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</si>
  <si>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</si>
  <si>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</si>
  <si>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</si>
  <si>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</si>
  <si>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</si>
  <si>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</si>
  <si>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</si>
  <si>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</si>
  <si>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</si>
  <si>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</si>
  <si>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</si>
  <si>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</si>
  <si>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</si>
  <si>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</si>
  <si>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</si>
  <si>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</si>
  <si>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</si>
  <si>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</si>
  <si>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</si>
  <si>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</si>
  <si>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</si>
  <si>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</si>
  <si>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</si>
  <si>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</si>
  <si>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</si>
  <si>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</si>
  <si>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</si>
  <si>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</si>
  <si>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</si>
  <si>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</si>
  <si>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</si>
  <si>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</si>
  <si>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</si>
  <si>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</si>
  <si>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</si>
  <si>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</si>
  <si>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</si>
  <si>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</si>
  <si>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</si>
  <si>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</si>
  <si>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</si>
  <si>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</si>
  <si>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</si>
  <si>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</si>
  <si>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</si>
  <si>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</si>
  <si>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</si>
  <si>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</si>
  <si>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</si>
  <si>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</si>
  <si>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</si>
  <si>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</si>
  <si>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</si>
  <si>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</si>
  <si>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</si>
  <si>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</si>
  <si>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</si>
  <si>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</si>
  <si>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</si>
  <si>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</si>
  <si>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</si>
  <si>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</si>
  <si>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</si>
  <si>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</si>
  <si>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</si>
  <si>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</si>
  <si>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</si>
  <si>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</si>
  <si>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</si>
  <si>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</si>
  <si>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</si>
  <si>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</si>
  <si>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</si>
  <si>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</si>
  <si>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</si>
  <si>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</si>
  <si>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</si>
  <si>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</si>
  <si>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</si>
  <si>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</si>
  <si>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</si>
  <si>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</si>
  <si>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</si>
  <si>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</si>
  <si>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</si>
  <si>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</si>
  <si>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</si>
  <si>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</si>
  <si>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</si>
  <si>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</si>
  <si>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</si>
  <si>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</si>
  <si>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</si>
  <si>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</si>
  <si>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</si>
  <si>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</si>
  <si>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</si>
  <si>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</si>
  <si>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</si>
  <si>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</si>
  <si>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</si>
  <si>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</si>
  <si>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</si>
  <si>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</si>
  <si>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</si>
  <si>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</si>
  <si>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</si>
  <si>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</si>
  <si>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</si>
  <si>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</si>
  <si>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</si>
  <si>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</si>
  <si>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</si>
  <si>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</si>
  <si>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</si>
  <si>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</si>
  <si>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</si>
  <si>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</si>
  <si>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</si>
  <si>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</si>
  <si>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</si>
  <si>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</si>
  <si>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</si>
  <si>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</si>
  <si>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</si>
  <si>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</si>
  <si>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</si>
  <si>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</si>
  <si>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</si>
  <si>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</si>
  <si>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</si>
  <si>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</si>
  <si>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</si>
  <si>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</si>
  <si>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</si>
  <si>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</si>
  <si>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</si>
  <si>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</si>
  <si>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</si>
  <si>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</si>
  <si>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</si>
  <si>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</si>
  <si>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</si>
  <si>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</si>
  <si>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</si>
  <si>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</si>
  <si>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</si>
  <si>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</si>
  <si>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</si>
  <si>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</si>
  <si>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</si>
  <si>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</si>
  <si>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</si>
  <si>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</si>
  <si>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</si>
  <si>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</si>
  <si>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</si>
  <si>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</si>
  <si>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</si>
  <si>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</si>
  <si>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</si>
  <si>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</si>
  <si>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</si>
  <si>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</si>
  <si>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</si>
  <si>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</si>
  <si>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</si>
  <si>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</si>
  <si>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</si>
  <si>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</si>
  <si>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</si>
  <si>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</si>
  <si>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</si>
  <si>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</si>
  <si>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</si>
  <si>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</si>
  <si>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</si>
  <si>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</si>
  <si>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</si>
  <si>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</si>
  <si>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</si>
  <si>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</si>
  <si>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</si>
  <si>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</si>
  <si>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</si>
  <si>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</si>
  <si>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</si>
  <si>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</si>
  <si>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</si>
  <si>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</si>
  <si>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</si>
  <si>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</si>
  <si>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</si>
  <si>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</si>
  <si>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</si>
  <si>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</si>
  <si>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</si>
  <si>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</si>
  <si>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</si>
  <si>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</si>
  <si>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</si>
  <si>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</si>
  <si>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</si>
  <si>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</si>
  <si>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</si>
  <si>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</si>
  <si>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</si>
  <si>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</si>
  <si>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</si>
  <si>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</si>
  <si>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</si>
  <si>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</si>
  <si>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</si>
  <si>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</si>
  <si>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</si>
  <si>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</si>
  <si>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</si>
  <si>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</si>
  <si>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</si>
  <si>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</si>
  <si>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</si>
  <si>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</si>
  <si>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</si>
  <si>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</si>
  <si>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</si>
  <si>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</si>
  <si>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</si>
  <si>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</si>
  <si>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</si>
  <si>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</si>
  <si>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</si>
  <si>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</si>
  <si>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</si>
  <si>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</si>
  <si>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</si>
  <si>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</si>
  <si>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</si>
  <si>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</si>
  <si>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</si>
  <si>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</si>
  <si>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</si>
  <si>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</si>
  <si>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</si>
  <si>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</si>
  <si>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</si>
  <si>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</si>
  <si>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</si>
  <si>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</si>
  <si>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</si>
  <si>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</si>
  <si>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</si>
  <si>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</si>
  <si>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</si>
  <si>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</si>
  <si>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</si>
  <si>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</si>
  <si>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</si>
  <si>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</si>
  <si>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</si>
  <si>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</si>
  <si>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</si>
  <si>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</si>
  <si>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</si>
  <si>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</si>
  <si>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</si>
  <si>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</si>
  <si>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</si>
  <si>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</si>
  <si>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</si>
  <si>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</si>
  <si>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</si>
  <si>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</si>
  <si>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</si>
  <si>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</si>
  <si>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</si>
  <si>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</si>
  <si>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</si>
  <si>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</si>
  <si>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</si>
  <si>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</si>
  <si>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</si>
  <si>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</si>
  <si>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</si>
  <si>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</si>
  <si>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</si>
  <si>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</si>
  <si>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</si>
  <si>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</si>
  <si>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</si>
  <si>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</si>
  <si>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</si>
  <si>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</si>
  <si>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</si>
  <si>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</si>
  <si>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</si>
  <si>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</si>
  <si>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</si>
  <si>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</si>
  <si>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</si>
  <si>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</si>
  <si>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</si>
  <si>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</si>
  <si>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</si>
  <si>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</si>
  <si>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</si>
  <si>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</si>
  <si>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</si>
  <si>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</si>
  <si>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</si>
  <si>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</si>
  <si>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</si>
  <si>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</si>
  <si>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</si>
  <si>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</si>
  <si>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</si>
  <si>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</si>
  <si>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</si>
  <si>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</si>
  <si>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</si>
  <si>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</si>
  <si>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</si>
  <si>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</si>
  <si>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</si>
  <si>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</si>
  <si>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</si>
  <si>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</si>
  <si>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</si>
  <si>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</si>
  <si>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</si>
  <si>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</si>
  <si>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</si>
  <si>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</si>
  <si>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</si>
  <si>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</si>
  <si>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</si>
  <si>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</si>
  <si>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</si>
  <si>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</si>
  <si>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</si>
  <si>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</si>
  <si>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</si>
  <si>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</si>
  <si>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</si>
  <si>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</si>
  <si>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</si>
  <si>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</si>
  <si>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</si>
  <si>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</si>
  <si>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</si>
  <si>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</si>
  <si>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</si>
  <si>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</si>
  <si>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</si>
  <si>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</si>
  <si>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</si>
  <si>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</si>
  <si>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</si>
  <si>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</si>
  <si>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</si>
  <si>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</si>
  <si>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</si>
  <si>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</si>
  <si>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</si>
  <si>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</si>
  <si>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</si>
  <si>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</si>
  <si>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</si>
  <si>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</si>
  <si>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</si>
  <si>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</si>
  <si>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</si>
  <si>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</si>
  <si>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</si>
  <si>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</si>
  <si>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</si>
  <si>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</si>
  <si>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</si>
  <si>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</si>
  <si>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</si>
  <si>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</si>
  <si>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</si>
  <si>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</si>
  <si>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</si>
  <si>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</si>
  <si>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</si>
  <si>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</si>
  <si>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</si>
  <si>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</si>
  <si>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</si>
  <si>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</si>
  <si>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</si>
  <si>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</si>
  <si>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</si>
  <si>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</si>
  <si>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</si>
  <si>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</si>
  <si>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</si>
  <si>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</si>
  <si>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</si>
  <si>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</si>
  <si>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</si>
  <si>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</si>
  <si>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</si>
  <si>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</si>
  <si>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</si>
  <si>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</si>
  <si>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</si>
  <si>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</si>
  <si>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</si>
  <si>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</si>
  <si>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</si>
  <si>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</si>
  <si>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</si>
  <si>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</si>
  <si>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</si>
  <si>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</si>
  <si>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</si>
  <si>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</si>
  <si>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</si>
  <si>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</si>
  <si>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</si>
  <si>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</si>
  <si>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</si>
  <si>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</si>
  <si>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</si>
  <si>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</si>
  <si>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</si>
  <si>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</si>
  <si>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</si>
  <si>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</si>
  <si>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</si>
  <si>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</si>
  <si>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</si>
  <si>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</si>
  <si>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</si>
  <si>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</si>
  <si>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</si>
  <si>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</si>
  <si>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</si>
  <si>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</si>
  <si>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</si>
  <si>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</si>
  <si>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</si>
  <si>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</si>
  <si>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</si>
  <si>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</si>
  <si>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</si>
  <si>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</si>
  <si>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</si>
  <si>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</si>
  <si>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</si>
  <si>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</si>
  <si>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</si>
  <si>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</si>
  <si>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</si>
  <si>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</si>
  <si>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</si>
  <si>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</si>
  <si>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</si>
  <si>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</si>
  <si>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</si>
  <si>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</si>
  <si>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</si>
  <si>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</si>
  <si>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</si>
  <si>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</si>
  <si>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</si>
  <si>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</si>
  <si>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</si>
  <si>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</si>
  <si>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</si>
  <si>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</si>
  <si>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</si>
  <si>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</si>
  <si>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</si>
  <si>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</si>
  <si>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</si>
  <si>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</si>
  <si>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</si>
  <si>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</si>
  <si>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</si>
  <si>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</si>
  <si>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</si>
  <si>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</si>
  <si>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</si>
  <si>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</si>
  <si>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</si>
  <si>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</si>
  <si>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</si>
  <si>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</si>
  <si>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</si>
  <si>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</si>
  <si>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</si>
  <si>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</si>
  <si>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</si>
  <si>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</si>
  <si>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</si>
  <si>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</si>
  <si>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</si>
  <si>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</si>
  <si>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</si>
  <si>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</si>
  <si>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</si>
  <si>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</si>
  <si>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</si>
  <si>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</si>
  <si>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</si>
  <si>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</si>
  <si>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</si>
  <si>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</si>
  <si>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</si>
  <si>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</si>
  <si>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</si>
  <si>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</si>
  <si>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</si>
  <si>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</si>
  <si>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</si>
  <si>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</si>
  <si>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</si>
  <si>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</si>
  <si>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</si>
  <si>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</si>
  <si>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</si>
  <si>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</si>
  <si>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</si>
  <si>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</si>
  <si>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</si>
  <si>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</si>
  <si>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</si>
  <si>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</si>
  <si>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</si>
  <si>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</si>
  <si>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</si>
  <si>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</si>
  <si>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</si>
  <si>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</si>
  <si>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</si>
  <si>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</si>
  <si>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</si>
  <si>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</si>
  <si>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</si>
  <si>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</si>
  <si>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</si>
  <si>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</si>
  <si>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</si>
  <si>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</si>
  <si>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</si>
  <si>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</si>
  <si>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</si>
  <si>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</si>
  <si>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</si>
  <si>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</si>
  <si>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</si>
  <si>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</si>
  <si>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</si>
  <si>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</si>
  <si>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</si>
  <si>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</si>
  <si>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</si>
  <si>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</si>
  <si>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</si>
  <si>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</si>
  <si>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</si>
  <si>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</si>
  <si>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</si>
  <si>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</si>
  <si>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</si>
  <si>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</si>
  <si>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</si>
  <si>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</si>
  <si>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</si>
  <si>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</si>
  <si>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</si>
  <si>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</si>
  <si>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</si>
  <si>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</si>
  <si>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</si>
  <si>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</si>
  <si>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</si>
  <si>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</si>
  <si>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</si>
  <si>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</si>
  <si>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</si>
  <si>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</si>
  <si>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</si>
  <si>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</si>
  <si>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</si>
  <si>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</si>
  <si>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</si>
  <si>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</si>
  <si>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</si>
  <si>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</si>
  <si>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</si>
  <si>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</si>
  <si>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</si>
  <si>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</si>
  <si>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</si>
  <si>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</si>
  <si>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</si>
  <si>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</si>
  <si>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</si>
  <si>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</si>
  <si>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</si>
  <si>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</si>
  <si>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</si>
  <si>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</si>
  <si>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</si>
  <si>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</si>
  <si>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</si>
  <si>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</si>
  <si>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</si>
  <si>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</si>
  <si>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</si>
  <si>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</si>
  <si>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</si>
  <si>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</si>
  <si>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</si>
  <si>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</si>
  <si>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</si>
  <si>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</si>
  <si>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</si>
  <si>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</si>
  <si>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</si>
  <si>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</si>
  <si>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</si>
  <si>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</si>
  <si>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</si>
  <si>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</si>
  <si>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</si>
  <si>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</si>
  <si>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</si>
  <si>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</si>
  <si>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</si>
  <si>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</si>
  <si>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</si>
  <si>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</si>
  <si>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</si>
  <si>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</si>
  <si>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</si>
  <si>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</si>
  <si>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</si>
  <si>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</si>
  <si>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</si>
  <si>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</si>
  <si>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</si>
  <si>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</si>
  <si>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</si>
  <si>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</si>
  <si>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</si>
  <si>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</si>
  <si>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</si>
  <si>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</si>
  <si>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</si>
  <si>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</si>
  <si>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</si>
  <si>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</si>
  <si>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</si>
  <si>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</si>
  <si>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</si>
  <si>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</si>
  <si>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</si>
  <si>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</si>
  <si>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</si>
  <si>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</si>
  <si>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</si>
  <si>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</si>
  <si>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</si>
  <si>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</si>
  <si>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</si>
  <si>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</si>
  <si>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</si>
  <si>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</si>
  <si>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</si>
  <si>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</si>
  <si>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</si>
  <si>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</si>
  <si>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</si>
  <si>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</si>
  <si>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</si>
  <si>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</si>
  <si>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</si>
  <si>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</si>
  <si>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</si>
  <si>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</si>
  <si>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</si>
  <si>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</si>
  <si>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</si>
  <si>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</si>
  <si>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</si>
  <si>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</si>
  <si>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</si>
  <si>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</si>
  <si>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</si>
  <si>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</si>
  <si>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</si>
  <si>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</si>
  <si>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</si>
  <si>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</si>
  <si>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</si>
  <si>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</si>
  <si>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</si>
  <si>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</si>
  <si>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</si>
  <si>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</si>
  <si>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</si>
  <si>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</si>
  <si>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</si>
  <si>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</si>
  <si>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</si>
  <si>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</si>
  <si>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</si>
  <si>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</si>
  <si>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</si>
  <si>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</si>
  <si>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</si>
  <si>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</si>
  <si>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</si>
  <si>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</si>
  <si>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</si>
  <si>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</si>
  <si>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</si>
  <si>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</si>
  <si>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</si>
  <si>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</si>
  <si>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</si>
  <si>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</si>
  <si>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</si>
  <si>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</si>
  <si>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</si>
  <si>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</si>
  <si>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</si>
  <si>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</si>
  <si>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</si>
  <si>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</si>
  <si>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</si>
  <si>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</si>
  <si>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</si>
  <si>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</si>
  <si>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</si>
  <si>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</si>
  <si>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</si>
  <si>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</si>
  <si>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</si>
  <si>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</si>
  <si>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</si>
  <si>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</si>
  <si>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</si>
  <si>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</si>
  <si>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</si>
  <si>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</si>
  <si>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</si>
  <si>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</si>
  <si>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</si>
  <si>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</si>
  <si>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</si>
  <si>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</si>
  <si>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</si>
  <si>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</si>
  <si>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</si>
  <si>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</si>
  <si>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</si>
  <si>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</si>
  <si>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</si>
  <si>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</si>
  <si>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</si>
  <si>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</si>
  <si>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</si>
  <si>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</si>
  <si>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</si>
  <si>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</si>
  <si>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</si>
  <si>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</si>
  <si>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</si>
  <si>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</si>
  <si>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</si>
  <si>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</si>
  <si>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</si>
  <si>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</si>
  <si>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</si>
  <si>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</si>
  <si>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</si>
  <si>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</si>
  <si>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</si>
  <si>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</si>
  <si>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</si>
  <si>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</si>
  <si>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</si>
  <si>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</si>
  <si>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</si>
  <si>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</si>
  <si>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</si>
  <si>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</si>
  <si>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</si>
  <si>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</si>
  <si>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</si>
  <si>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</si>
  <si>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</si>
  <si>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</si>
  <si>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</si>
  <si>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</si>
  <si>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</si>
  <si>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</si>
  <si>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</si>
  <si>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</si>
  <si>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</si>
  <si>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</si>
  <si>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</si>
  <si>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</si>
  <si>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</si>
  <si>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</si>
  <si>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</si>
  <si>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</si>
  <si>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</si>
  <si>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</si>
  <si>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</si>
  <si>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</si>
  <si>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</si>
  <si>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</si>
  <si>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</si>
  <si>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</si>
  <si>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</si>
  <si>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</si>
  <si>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</si>
  <si>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</si>
  <si>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</si>
  <si>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</si>
  <si>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</si>
  <si>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</si>
  <si>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</si>
  <si>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</si>
  <si>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</si>
  <si>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</si>
  <si>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</si>
  <si>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</si>
  <si>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</si>
  <si>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</si>
  <si>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</si>
  <si>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</si>
  <si>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</si>
  <si>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</si>
  <si>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</si>
  <si>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</si>
  <si>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</si>
  <si>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</si>
  <si>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</si>
  <si>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</si>
  <si>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</si>
  <si>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</si>
  <si>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</si>
  <si>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</si>
  <si>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</si>
  <si>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</si>
  <si>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</si>
  <si>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</si>
  <si>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</si>
  <si>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</si>
  <si>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</si>
  <si>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</si>
  <si>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</si>
  <si>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</si>
  <si>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</si>
  <si>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</si>
  <si>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</si>
  <si>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</si>
  <si>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</si>
  <si>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</si>
  <si>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</si>
  <si>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</si>
  <si>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</si>
  <si>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</si>
  <si>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</si>
  <si>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</si>
  <si>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</si>
  <si>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</si>
  <si>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</si>
  <si>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</si>
  <si>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</si>
  <si>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</si>
  <si>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</si>
  <si>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</si>
  <si>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</si>
  <si>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</si>
  <si>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</si>
  <si>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</si>
  <si>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</si>
  <si>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</si>
  <si>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</si>
  <si>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</si>
  <si>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</si>
  <si>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</si>
  <si>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</si>
  <si>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</si>
  <si>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</si>
  <si>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</si>
  <si>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</si>
  <si>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</si>
  <si>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</si>
  <si>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</si>
  <si>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</si>
  <si>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</si>
  <si>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</si>
  <si>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</si>
  <si>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</si>
  <si>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</si>
  <si>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</si>
  <si>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</si>
  <si>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</si>
  <si>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</si>
  <si>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</si>
  <si>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</si>
  <si>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</si>
  <si>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</si>
  <si>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</si>
  <si>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</si>
  <si>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</si>
  <si>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</si>
  <si>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</si>
  <si>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</si>
  <si>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</si>
  <si>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</si>
  <si>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</si>
  <si>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</si>
  <si>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</si>
  <si>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</si>
  <si>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</si>
  <si>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</si>
  <si>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</si>
  <si>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</si>
  <si>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</si>
  <si>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</si>
  <si>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</si>
  <si>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</si>
  <si>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</si>
  <si>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</si>
  <si>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</si>
  <si>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</si>
  <si>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</si>
  <si>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</si>
  <si>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</si>
  <si>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</si>
  <si>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</si>
  <si>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</si>
  <si>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</si>
  <si>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</si>
  <si>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</si>
  <si>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</si>
  <si>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</si>
  <si>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</si>
  <si>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</si>
  <si>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</si>
  <si>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</si>
  <si>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</si>
  <si>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</si>
  <si>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</si>
  <si>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</si>
  <si>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</si>
  <si>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</si>
  <si>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</si>
  <si>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</si>
  <si>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</si>
  <si>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</si>
  <si>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</si>
  <si>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</si>
  <si>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</si>
  <si>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</si>
  <si>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</si>
  <si>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</si>
  <si>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</si>
  <si>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</si>
  <si>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</si>
  <si>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</si>
  <si>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</si>
  <si>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</si>
  <si>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</si>
  <si>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</si>
  <si>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</si>
  <si>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</si>
  <si>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</si>
  <si>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</si>
  <si>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</si>
  <si>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</si>
  <si>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</si>
  <si>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</si>
  <si>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</si>
  <si>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</si>
  <si>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</si>
  <si>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</si>
  <si>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</si>
  <si>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</si>
  <si>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</si>
  <si>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</si>
  <si>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</si>
  <si>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</si>
  <si>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</si>
  <si>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</si>
  <si>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</si>
  <si>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</si>
  <si>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</si>
  <si>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</si>
  <si>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</si>
  <si>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</si>
  <si>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</si>
  <si>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</si>
  <si>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</si>
  <si>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</si>
  <si>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</si>
  <si>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</si>
  <si>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</si>
  <si>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</si>
  <si>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</si>
  <si>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</si>
  <si>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</si>
  <si>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</si>
  <si>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</si>
  <si>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</si>
  <si>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</si>
  <si>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</si>
  <si>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</si>
  <si>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</si>
  <si>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</si>
  <si>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</si>
  <si>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</si>
  <si>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</si>
  <si>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</si>
  <si>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</si>
  <si>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</si>
  <si>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</si>
  <si>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</si>
  <si>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</si>
  <si>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</si>
  <si>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</si>
  <si>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</si>
  <si>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</si>
  <si>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</si>
  <si>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</si>
  <si>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</si>
  <si>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</si>
  <si>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</si>
  <si>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</si>
  <si>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</si>
  <si>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</si>
  <si>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</si>
  <si>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</si>
  <si>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</si>
  <si>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</si>
  <si>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</si>
  <si>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</si>
  <si>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</si>
  <si>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</si>
  <si>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</si>
  <si>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</si>
  <si>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</si>
  <si>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</si>
  <si>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</si>
  <si>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</si>
  <si>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</si>
  <si>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</si>
  <si>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</si>
  <si>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</si>
  <si>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</si>
  <si>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</si>
  <si>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</si>
  <si>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</si>
  <si>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</si>
  <si>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</si>
  <si>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</si>
  <si>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</si>
  <si>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</si>
  <si>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</si>
  <si>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</si>
  <si>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</si>
  <si>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</si>
  <si>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</si>
  <si>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</si>
  <si>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</si>
  <si>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</si>
  <si>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</si>
  <si>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</si>
  <si>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</si>
  <si>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</si>
  <si>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</si>
  <si>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</si>
  <si>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</si>
  <si>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</si>
  <si>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</si>
  <si>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</si>
  <si>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</si>
  <si>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</si>
  <si>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</si>
  <si>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</si>
  <si>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</si>
  <si>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</si>
  <si>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</si>
  <si>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</si>
  <si>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</si>
  <si>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</si>
  <si>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</si>
  <si>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</si>
  <si>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</si>
  <si>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</si>
  <si>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</si>
  <si>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</si>
  <si>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</si>
  <si>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</si>
  <si>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</si>
  <si>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</si>
  <si>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</si>
  <si>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</si>
  <si>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</si>
  <si>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</si>
  <si>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</si>
  <si>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</si>
  <si>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</si>
  <si>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</si>
  <si>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</si>
  <si>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</si>
  <si>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</si>
  <si>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</si>
  <si>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</si>
  <si>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</si>
  <si>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</si>
  <si>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</si>
  <si>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</si>
  <si>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</si>
  <si>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</si>
  <si>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</si>
  <si>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</si>
  <si>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</si>
  <si>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</si>
  <si>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</si>
  <si>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</si>
  <si>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</si>
  <si>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</si>
  <si>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</si>
  <si>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</si>
  <si>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</si>
  <si>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</si>
  <si>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</si>
  <si>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</si>
  <si>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</si>
  <si>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</si>
  <si>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</si>
  <si>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</si>
  <si>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</si>
  <si>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</si>
  <si>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</si>
  <si>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</si>
  <si>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</si>
  <si>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</si>
  <si>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</si>
  <si>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</si>
  <si>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</si>
  <si>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</si>
  <si>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</si>
  <si>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</si>
  <si>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</si>
  <si>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</si>
  <si>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</si>
  <si>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</si>
  <si>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</si>
  <si>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</si>
  <si>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</si>
  <si>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</si>
  <si>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</si>
  <si>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</si>
  <si>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</si>
  <si>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</si>
  <si>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</si>
  <si>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</si>
  <si>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</si>
  <si>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</si>
  <si>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</si>
  <si>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</si>
  <si>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</si>
  <si>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</si>
  <si>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</si>
  <si>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</si>
  <si>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</si>
  <si>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</si>
  <si>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</si>
  <si>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</si>
  <si>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</si>
  <si>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</si>
  <si>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</si>
  <si>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</si>
  <si>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</si>
  <si>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</si>
  <si>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</si>
  <si>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</si>
  <si>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</si>
  <si>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</si>
  <si>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</si>
  <si>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</si>
  <si>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</si>
  <si>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</si>
  <si>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</si>
  <si>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</si>
  <si>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</si>
  <si>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</si>
  <si>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</si>
  <si>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</si>
  <si>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</si>
  <si>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</si>
  <si>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</si>
  <si>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</si>
  <si>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</si>
  <si>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</si>
  <si>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</si>
  <si>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</si>
  <si>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</si>
  <si>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</si>
  <si>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</si>
  <si>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</si>
  <si>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</si>
  <si>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</si>
  <si>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</si>
  <si>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</si>
  <si>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</si>
  <si>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</si>
  <si>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</si>
  <si>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</si>
  <si>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</si>
  <si>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</si>
  <si>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</si>
  <si>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</si>
  <si>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</si>
  <si>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</si>
  <si>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</si>
  <si>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</si>
  <si>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</si>
  <si>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</si>
  <si>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</si>
  <si>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</si>
  <si>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</si>
  <si>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</si>
  <si>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</si>
  <si>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</si>
  <si>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</si>
  <si>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</si>
  <si>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</si>
  <si>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</si>
  <si>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</si>
  <si>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</si>
  <si>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</si>
  <si>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</si>
  <si>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</si>
  <si>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</si>
  <si>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</si>
  <si>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</si>
  <si>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</si>
  <si>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</si>
  <si>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</si>
  <si>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</si>
  <si>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</si>
  <si>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</si>
  <si>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</si>
  <si>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</si>
  <si>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</si>
  <si>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</si>
  <si>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</si>
  <si>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</si>
  <si>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</si>
  <si>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</si>
  <si>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</si>
  <si>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</si>
  <si>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</si>
  <si>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</si>
  <si>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</si>
  <si>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</si>
  <si>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</si>
  <si>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</si>
  <si>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</si>
  <si>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</si>
  <si>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</si>
  <si>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</si>
  <si>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</si>
  <si>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</si>
  <si>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</si>
  <si>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</si>
  <si>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</si>
  <si>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</si>
  <si>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</si>
  <si>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</si>
  <si>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</si>
  <si>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</si>
  <si>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</si>
  <si>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</si>
  <si>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</si>
  <si>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</si>
  <si>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</si>
  <si>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</si>
  <si>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</si>
  <si>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</si>
  <si>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</si>
  <si>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</si>
  <si>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</si>
  <si>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</si>
  <si>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</si>
  <si>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</si>
  <si>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</si>
  <si>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</si>
  <si>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</si>
  <si>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</si>
  <si>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</si>
  <si>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</si>
  <si>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</si>
  <si>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</si>
  <si>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</si>
  <si>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</si>
  <si>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</si>
  <si>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</si>
  <si>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</si>
  <si>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</si>
  <si>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</si>
  <si>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</si>
  <si>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</si>
  <si>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</si>
  <si>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</si>
  <si>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</si>
  <si>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</si>
  <si>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</si>
  <si>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</si>
  <si>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</si>
  <si>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</si>
  <si>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</si>
  <si>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</si>
  <si>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</si>
  <si>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</si>
  <si>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</si>
  <si>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</si>
  <si>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</si>
  <si>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</si>
  <si>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</si>
  <si>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</si>
  <si>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</si>
  <si>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</si>
  <si>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</si>
  <si>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</si>
  <si>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</si>
  <si>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</si>
  <si>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</si>
  <si>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</si>
  <si>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</si>
  <si>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</si>
  <si>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</si>
  <si>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</si>
  <si>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</si>
  <si>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</si>
  <si>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</si>
  <si>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</si>
  <si>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</si>
  <si>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</si>
  <si>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</si>
  <si>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</si>
  <si>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</si>
  <si>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</si>
  <si>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</si>
  <si>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</si>
  <si>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</si>
  <si>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</si>
  <si>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</si>
  <si>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</si>
  <si>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</si>
  <si>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</si>
  <si>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</si>
  <si>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</si>
  <si>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</si>
  <si>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</si>
  <si>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</si>
  <si>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</si>
  <si>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</si>
  <si>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</si>
  <si>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</si>
  <si>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</si>
  <si>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</si>
  <si>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</si>
  <si>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</si>
  <si>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</si>
  <si>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</si>
  <si>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</si>
  <si>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</si>
  <si>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</si>
  <si>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</si>
  <si>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</si>
  <si>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</si>
  <si>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</si>
  <si>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</si>
  <si>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</si>
  <si>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</si>
  <si>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</si>
  <si>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</si>
  <si>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</si>
  <si>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</si>
  <si>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</si>
  <si>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</si>
  <si>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</si>
  <si>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</si>
  <si>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</si>
  <si>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</si>
  <si>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</si>
  <si>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</si>
  <si>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</si>
  <si>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</si>
  <si>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</si>
  <si>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</si>
  <si>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</si>
  <si>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</si>
  <si>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</si>
  <si>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</si>
  <si>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</si>
  <si>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</si>
  <si>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</si>
  <si>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</si>
  <si>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</si>
  <si>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</si>
  <si>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</si>
  <si>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</si>
  <si>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</si>
  <si>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</si>
  <si>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</si>
  <si>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</si>
  <si>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</si>
  <si>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</si>
  <si>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</si>
  <si>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</si>
  <si>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</si>
  <si>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</si>
  <si>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</si>
  <si>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</si>
  <si>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</si>
  <si>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</si>
  <si>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</si>
  <si>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</si>
  <si>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</si>
  <si>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</si>
  <si>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</si>
  <si>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</si>
  <si>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</si>
  <si>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</si>
  <si>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</si>
  <si>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</si>
  <si>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</si>
  <si>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</si>
  <si>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</si>
  <si>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</si>
  <si>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</si>
  <si>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</si>
  <si>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</si>
  <si>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</si>
  <si>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</si>
  <si>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</si>
  <si>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</si>
  <si>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</si>
  <si>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</si>
  <si>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</si>
  <si>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</si>
  <si>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</si>
  <si>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</si>
  <si>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</si>
  <si>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</si>
  <si>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</si>
  <si>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</si>
  <si>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</si>
  <si>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</si>
  <si>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</si>
  <si>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</si>
  <si>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</si>
  <si>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</si>
  <si>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</si>
  <si>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</si>
  <si>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</si>
  <si>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</si>
  <si>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</si>
  <si>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</si>
  <si>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</si>
  <si>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</si>
  <si>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</si>
  <si>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</si>
  <si>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</si>
  <si>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</si>
  <si>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</si>
  <si>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</si>
  <si>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</si>
  <si>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</si>
  <si>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</si>
  <si>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</si>
  <si>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</si>
  <si>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</si>
  <si>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</si>
  <si>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</si>
  <si>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</si>
  <si>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</si>
  <si>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</si>
  <si>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</si>
  <si>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</si>
  <si>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</si>
  <si>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</si>
  <si>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</si>
  <si>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</si>
  <si>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</si>
  <si>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</si>
  <si>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</si>
  <si>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</si>
  <si>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</si>
  <si>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</si>
  <si>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</si>
  <si>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</si>
  <si>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</si>
  <si>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</si>
  <si>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</si>
  <si>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</si>
  <si>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</si>
  <si>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</si>
  <si>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</si>
  <si>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</si>
  <si>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</si>
  <si>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</si>
  <si>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</si>
  <si>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</si>
  <si>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</si>
  <si>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</si>
  <si>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</si>
  <si>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</si>
  <si>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</si>
  <si>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</si>
  <si>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</si>
  <si>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</si>
  <si>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</si>
  <si>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</si>
  <si>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</si>
  <si>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</si>
  <si>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</si>
  <si>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</si>
  <si>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</si>
  <si>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</si>
  <si>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</si>
  <si>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</si>
  <si>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</si>
  <si>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</si>
  <si>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</si>
  <si>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</si>
  <si>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</si>
  <si>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</si>
  <si>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</si>
  <si>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</si>
  <si>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</si>
  <si>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</si>
  <si>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</si>
  <si>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</si>
  <si>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</si>
  <si>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</si>
  <si>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</si>
  <si>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</si>
  <si>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</si>
  <si>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</si>
  <si>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</si>
  <si>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</si>
  <si>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</si>
  <si>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</si>
  <si>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</si>
  <si>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</si>
  <si>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</si>
  <si>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</si>
  <si>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</si>
  <si>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</si>
  <si>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</si>
  <si>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</si>
  <si>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</si>
  <si>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</si>
  <si>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</si>
  <si>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</si>
  <si>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</si>
  <si>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</si>
  <si>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</si>
  <si>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</si>
  <si>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</si>
  <si>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</si>
  <si>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</si>
  <si>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</si>
  <si>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</si>
  <si>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</si>
  <si>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</si>
  <si>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</si>
  <si>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</si>
  <si>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</si>
  <si>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</si>
  <si>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</si>
  <si>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</si>
  <si>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</si>
  <si>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</si>
  <si>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</si>
  <si>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</si>
  <si>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</si>
  <si>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</si>
  <si>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</si>
  <si>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</si>
  <si>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</si>
  <si>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</si>
  <si>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</si>
  <si>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</si>
  <si>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</si>
  <si>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</si>
  <si>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</si>
  <si>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</si>
  <si>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</si>
  <si>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</si>
  <si>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</si>
  <si>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</si>
  <si>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</si>
  <si>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</si>
  <si>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</si>
  <si>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</si>
  <si>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</si>
  <si>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</si>
  <si>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</si>
  <si>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</si>
  <si>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</si>
  <si>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</si>
  <si>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</si>
  <si>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</si>
  <si>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</si>
  <si>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</si>
  <si>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</si>
  <si>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</si>
  <si>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</si>
  <si>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</si>
  <si>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</si>
  <si>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</si>
  <si>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</si>
  <si>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</si>
  <si>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</si>
  <si>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</si>
  <si>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</si>
  <si>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</si>
  <si>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</si>
  <si>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</si>
  <si>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</si>
  <si>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</si>
  <si>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</si>
  <si>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</si>
  <si>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</si>
  <si>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</si>
  <si>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</si>
  <si>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</si>
  <si>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</si>
  <si>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</si>
  <si>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</si>
  <si>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</si>
  <si>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</si>
  <si>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</si>
  <si>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</si>
  <si>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</si>
  <si>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</si>
  <si>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</si>
  <si>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</si>
  <si>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</si>
  <si>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</si>
  <si>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</si>
  <si>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</si>
  <si>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</si>
  <si>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</si>
  <si>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</si>
  <si>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</si>
  <si>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</si>
  <si>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</si>
  <si>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</si>
  <si>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</si>
  <si>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</si>
  <si>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</si>
  <si>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</si>
  <si>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</si>
  <si>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</si>
  <si>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</si>
  <si>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</si>
  <si>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</si>
  <si>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</si>
  <si>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</si>
  <si>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</si>
  <si>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</si>
  <si>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</si>
  <si>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</si>
  <si>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</si>
  <si>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</si>
  <si>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</si>
  <si>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</si>
  <si>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</si>
  <si>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</si>
  <si>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</si>
  <si>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</si>
  <si>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</si>
  <si>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</si>
  <si>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</si>
  <si>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</si>
  <si>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</si>
  <si>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</si>
  <si>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</si>
  <si>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</si>
  <si>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</si>
  <si>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</si>
  <si>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</si>
  <si>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</si>
  <si>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</si>
  <si>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</si>
  <si>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</si>
  <si>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</si>
  <si>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</si>
  <si>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</si>
  <si>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</si>
  <si>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</si>
  <si>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</si>
  <si>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</si>
  <si>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</si>
  <si>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</si>
  <si>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</si>
  <si>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</si>
  <si>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</si>
  <si>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</si>
  <si>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</si>
  <si>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</si>
  <si>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</si>
  <si>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</si>
  <si>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</si>
  <si>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</si>
  <si>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</si>
  <si>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</si>
  <si>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</si>
  <si>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</si>
  <si>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</si>
  <si>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</si>
  <si>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</si>
  <si>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</si>
  <si>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</si>
  <si>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</si>
  <si>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</si>
  <si>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</si>
  <si>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</si>
  <si>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</si>
  <si>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</si>
  <si>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</si>
  <si>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</si>
  <si>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</si>
  <si>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</si>
  <si>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</si>
  <si>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</si>
  <si>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</si>
  <si>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</si>
  <si>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</si>
  <si>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</si>
  <si>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</si>
  <si>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</si>
  <si>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</si>
  <si>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</si>
  <si>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</si>
  <si>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</si>
  <si>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</si>
  <si>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</si>
  <si>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</si>
  <si>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</si>
  <si>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</si>
  <si>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</si>
  <si>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</si>
  <si>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</si>
  <si>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</si>
  <si>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</si>
  <si>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</si>
  <si>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</si>
  <si>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</si>
  <si>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</si>
  <si>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</si>
  <si>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</si>
  <si>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</si>
  <si>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</si>
  <si>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</si>
  <si>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</si>
  <si>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</si>
  <si>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</si>
  <si>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</si>
  <si>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</si>
  <si>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</si>
  <si>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</si>
  <si>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</si>
  <si>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</si>
  <si>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</si>
  <si>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</si>
  <si>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</si>
  <si>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</si>
  <si>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</si>
  <si>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</si>
  <si>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</si>
  <si>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</si>
  <si>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</si>
  <si>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</si>
  <si>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</si>
  <si>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</si>
  <si>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</si>
  <si>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</si>
  <si>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</si>
  <si>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</si>
  <si>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</si>
  <si>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</si>
  <si>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</si>
  <si>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</si>
  <si>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</si>
  <si>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</si>
  <si>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</si>
  <si>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</si>
  <si>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</si>
  <si>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</si>
  <si>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</si>
  <si>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</si>
  <si>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</si>
  <si>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</si>
  <si>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</si>
  <si>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</si>
  <si>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</si>
  <si>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</si>
  <si>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</si>
  <si>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</si>
  <si>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</si>
  <si>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</si>
  <si>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</si>
  <si>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</si>
  <si>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</si>
  <si>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</si>
  <si>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</si>
  <si>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</si>
  <si>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</si>
  <si>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</si>
  <si>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</si>
  <si>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</si>
  <si>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</si>
  <si>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</si>
  <si>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</si>
  <si>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</si>
  <si>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</si>
  <si>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</si>
  <si>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</si>
  <si>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</si>
  <si>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</si>
  <si>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</si>
  <si>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</si>
  <si>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</si>
  <si>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</si>
  <si>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</si>
  <si>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</si>
  <si>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</si>
  <si>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</si>
  <si>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</si>
  <si>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</si>
  <si>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</si>
  <si>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</si>
  <si>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</si>
  <si>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</si>
  <si>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</si>
  <si>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</si>
  <si>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</si>
  <si>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</si>
  <si>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</si>
  <si>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</si>
  <si>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</si>
  <si>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</si>
  <si>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</si>
  <si>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</si>
  <si>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</si>
  <si>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</si>
  <si>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</si>
  <si>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</si>
  <si>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</si>
  <si>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</si>
  <si>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</si>
  <si>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</si>
  <si>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</si>
  <si>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</si>
  <si>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</si>
  <si>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</si>
  <si>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</si>
  <si>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</si>
  <si>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</si>
  <si>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</si>
  <si>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</si>
  <si>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</si>
  <si>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</si>
  <si>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</si>
  <si>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</si>
  <si>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</si>
  <si>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</si>
  <si>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</si>
  <si>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</si>
  <si>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</si>
  <si>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</si>
  <si>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</si>
  <si>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</si>
  <si>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</si>
  <si>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</si>
  <si>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</si>
  <si>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</si>
  <si>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</si>
  <si>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</si>
  <si>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</si>
  <si>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</si>
  <si>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</si>
  <si>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</si>
  <si>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</si>
  <si>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</si>
  <si>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</si>
  <si>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</si>
  <si>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</si>
  <si>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</si>
  <si>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</si>
  <si>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</si>
  <si>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</si>
  <si>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</si>
  <si>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</si>
  <si>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</si>
  <si>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</si>
  <si>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</si>
  <si>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</si>
  <si>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</si>
  <si>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</si>
  <si>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</si>
  <si>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</si>
  <si>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</si>
  <si>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</si>
  <si>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</si>
  <si>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</si>
  <si>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</si>
  <si>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</si>
  <si>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</si>
  <si>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</si>
  <si>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</si>
  <si>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</si>
  <si>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</si>
  <si>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</si>
  <si>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</si>
  <si>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</si>
  <si>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</si>
  <si>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</si>
  <si>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</si>
  <si>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</si>
  <si>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</si>
  <si>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</si>
  <si>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</si>
  <si>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</si>
  <si>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</si>
  <si>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</si>
  <si>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</si>
  <si>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</si>
  <si>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</si>
  <si>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</si>
  <si>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</si>
  <si>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</si>
  <si>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</si>
  <si>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</si>
  <si>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</si>
  <si>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</si>
  <si>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</si>
  <si>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</si>
  <si>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</si>
  <si>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</si>
  <si>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</si>
  <si>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</si>
  <si>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</si>
  <si>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</si>
  <si>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</si>
  <si>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</si>
  <si>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</si>
  <si>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</si>
  <si>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</si>
  <si>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</si>
  <si>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</si>
  <si>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</si>
  <si>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</si>
  <si>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</si>
  <si>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</si>
  <si>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</si>
  <si>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</si>
  <si>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</si>
  <si>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</si>
  <si>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</si>
  <si>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</si>
  <si>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</si>
  <si>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</si>
  <si>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</si>
  <si>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</si>
  <si>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</si>
  <si>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</si>
  <si>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</si>
  <si>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</si>
  <si>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</si>
  <si>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</si>
  <si>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</si>
  <si>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</si>
  <si>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</si>
  <si>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</si>
  <si>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</si>
  <si>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</si>
  <si>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</si>
  <si>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</si>
  <si>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</si>
  <si>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</si>
  <si>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</si>
  <si>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</si>
  <si>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</si>
  <si>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</si>
  <si>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</si>
  <si>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</si>
  <si>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</si>
  <si>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</si>
  <si>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</si>
  <si>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</si>
  <si>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</si>
  <si>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</si>
  <si>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</si>
  <si>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</si>
  <si>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</si>
  <si>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</si>
  <si>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</si>
  <si>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</si>
  <si>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</si>
  <si>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</si>
  <si>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</si>
  <si>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</si>
  <si>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</si>
  <si>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</si>
  <si>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</si>
  <si>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</si>
  <si>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</si>
  <si>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</si>
  <si>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</si>
  <si>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</si>
  <si>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</si>
  <si>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</si>
  <si>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</si>
  <si>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</si>
  <si>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</si>
  <si>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</si>
  <si>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</si>
  <si>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</si>
  <si>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</si>
  <si>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</si>
  <si>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</si>
  <si>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</si>
  <si>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</si>
  <si>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</si>
  <si>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</si>
  <si>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</si>
  <si>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</si>
  <si>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</si>
  <si>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</si>
  <si>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</si>
  <si>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</si>
  <si>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</si>
  <si>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</si>
  <si>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</si>
  <si>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</si>
  <si>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</si>
  <si>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</si>
  <si>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</si>
  <si>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</si>
  <si>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</si>
  <si>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</si>
  <si>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</si>
  <si>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</si>
  <si>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</si>
  <si>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</si>
  <si>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</si>
  <si>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</si>
  <si>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</si>
  <si>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</si>
  <si>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</si>
  <si>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</si>
  <si>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</si>
  <si>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</si>
  <si>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</si>
  <si>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</si>
  <si>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</si>
  <si>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</si>
  <si>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</si>
  <si>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</si>
  <si>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</si>
  <si>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</si>
  <si>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</si>
  <si>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</si>
  <si>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</si>
  <si>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</si>
  <si>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</si>
  <si>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</si>
  <si>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</si>
  <si>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</si>
  <si>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</si>
  <si>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</si>
  <si>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</si>
  <si>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</si>
  <si>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</si>
  <si>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</si>
  <si>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</si>
  <si>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</si>
  <si>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</si>
  <si>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</si>
  <si>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</si>
  <si>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</si>
  <si>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</si>
  <si>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</si>
  <si>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</si>
  <si>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</si>
  <si>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</si>
  <si>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</si>
  <si>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</si>
  <si>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</si>
  <si>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</si>
  <si>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</si>
  <si>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</si>
  <si>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</si>
  <si>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</si>
  <si>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</si>
  <si>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</si>
  <si>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</si>
  <si>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</si>
  <si>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</si>
  <si>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</si>
  <si>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</si>
  <si>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</si>
  <si>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</si>
  <si>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</si>
  <si>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</si>
  <si>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</si>
  <si>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</si>
  <si>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</si>
  <si>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</si>
  <si>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</si>
  <si>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</si>
  <si>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</si>
  <si>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</si>
  <si>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</si>
  <si>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</si>
  <si>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</si>
  <si>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</si>
  <si>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</si>
  <si>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</si>
  <si>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</si>
  <si>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</si>
  <si>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</si>
  <si>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</si>
  <si>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</si>
  <si>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</si>
  <si>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</si>
  <si>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</si>
  <si>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</si>
  <si>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</si>
  <si>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</si>
  <si>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</si>
  <si>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</si>
  <si>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</si>
  <si>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</si>
  <si>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</si>
  <si>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</si>
  <si>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</si>
  <si>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</si>
  <si>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</si>
  <si>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</si>
  <si>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</si>
  <si>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</si>
  <si>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</si>
  <si>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</si>
  <si>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</si>
  <si>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</si>
  <si>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</si>
  <si>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</si>
  <si>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</si>
  <si>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</si>
  <si>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</si>
  <si>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</si>
  <si>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</si>
  <si>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</si>
  <si>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</si>
  <si>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</si>
  <si>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</si>
  <si>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</si>
  <si>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</si>
  <si>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</si>
  <si>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</si>
  <si>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</si>
  <si>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</si>
  <si>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</si>
  <si>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</si>
  <si>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</si>
  <si>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</si>
  <si>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</si>
  <si>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</si>
  <si>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</si>
  <si>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</si>
  <si>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</si>
  <si>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</si>
  <si>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</si>
  <si>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</si>
  <si>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</si>
  <si>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</si>
  <si>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</si>
  <si>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</si>
  <si>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</si>
  <si>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</si>
  <si>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</si>
  <si>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</si>
  <si>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</si>
  <si>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</si>
  <si>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</si>
  <si>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</si>
  <si>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</si>
  <si>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</si>
  <si>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</si>
  <si>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</si>
  <si>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</si>
  <si>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</si>
  <si>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</si>
  <si>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</si>
  <si>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</si>
  <si>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</si>
  <si>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</si>
  <si>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</si>
  <si>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</si>
  <si>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</si>
  <si>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</si>
  <si>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</si>
  <si>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</si>
  <si>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</si>
  <si>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</si>
  <si>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</si>
  <si>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</si>
  <si>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</si>
  <si>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</si>
  <si>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</si>
  <si>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</si>
  <si>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</si>
  <si>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</si>
  <si>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</si>
  <si>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</si>
  <si>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</si>
  <si>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</si>
  <si>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</si>
  <si>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</si>
  <si>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</si>
  <si>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</si>
  <si>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</si>
  <si>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</si>
  <si>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</si>
  <si>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</si>
  <si>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</si>
  <si>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</si>
  <si>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</si>
  <si>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</si>
  <si>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</si>
  <si>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</si>
  <si>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</si>
  <si>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</si>
  <si>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</si>
  <si>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</si>
  <si>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</si>
  <si>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</si>
  <si>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</si>
  <si>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</si>
  <si>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</si>
  <si>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</si>
  <si>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</si>
  <si>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</si>
  <si>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</si>
  <si>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</si>
  <si>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</si>
  <si>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</si>
  <si>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</si>
  <si>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</si>
  <si>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</si>
  <si>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</si>
  <si>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</si>
  <si>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</si>
  <si>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</si>
  <si>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</si>
  <si>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</si>
  <si>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</si>
  <si>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</si>
  <si>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</si>
  <si>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</si>
  <si>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</si>
  <si>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</si>
  <si>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</si>
  <si>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</si>
  <si>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</si>
  <si>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</si>
  <si>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</si>
  <si>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</si>
  <si>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</si>
  <si>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</si>
  <si>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</si>
  <si>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</si>
  <si>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</si>
  <si>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</si>
  <si>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</si>
  <si>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</si>
  <si>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</si>
  <si>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</si>
  <si>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</si>
  <si>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</si>
  <si>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</si>
  <si>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</si>
  <si>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</si>
  <si>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</si>
  <si>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</si>
  <si>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</si>
  <si>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</si>
  <si>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</si>
  <si>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</si>
  <si>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</si>
  <si>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</si>
  <si>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</si>
  <si>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</si>
  <si>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</si>
  <si>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</si>
  <si>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</si>
  <si>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</si>
  <si>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</si>
  <si>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</si>
  <si>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</si>
  <si>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</si>
  <si>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</si>
  <si>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</si>
  <si>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</si>
  <si>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</si>
  <si>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</si>
  <si>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</si>
  <si>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</si>
  <si>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</si>
  <si>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</si>
  <si>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</si>
  <si>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</si>
  <si>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</si>
  <si>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</si>
  <si>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</si>
  <si>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</si>
  <si>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</si>
  <si>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</si>
  <si>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</si>
  <si>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</si>
  <si>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</si>
  <si>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</si>
  <si>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</si>
  <si>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</si>
  <si>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</si>
  <si>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</si>
  <si>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</si>
  <si>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</si>
  <si>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</si>
  <si>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</si>
  <si>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</si>
  <si>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</si>
  <si>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</si>
  <si>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</si>
  <si>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</si>
  <si>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</si>
  <si>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</si>
  <si>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</si>
  <si>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</si>
  <si>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</si>
  <si>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</si>
  <si>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</si>
  <si>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</si>
  <si>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</si>
  <si>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</si>
  <si>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</si>
  <si>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</si>
  <si>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</si>
  <si>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</si>
  <si>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</si>
  <si>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</si>
  <si>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</si>
  <si>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</si>
  <si>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</si>
  <si>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</si>
  <si>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</si>
  <si>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</si>
  <si>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</si>
  <si>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</si>
  <si>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</si>
  <si>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</si>
  <si>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</si>
  <si>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</si>
  <si>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</si>
  <si>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</si>
  <si>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</si>
  <si>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</si>
  <si>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</si>
  <si>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</si>
  <si>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</si>
  <si>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</si>
  <si>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</si>
  <si>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</si>
  <si>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</si>
  <si>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</si>
  <si>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</si>
  <si>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</si>
  <si>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</si>
  <si>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</si>
  <si>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</si>
  <si>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</si>
  <si>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</si>
  <si>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</si>
  <si>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</si>
  <si>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</si>
  <si>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</si>
  <si>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</si>
  <si>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</si>
  <si>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</si>
  <si>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</si>
  <si>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</si>
  <si>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</si>
  <si>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</si>
  <si>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</si>
  <si>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</si>
  <si>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</si>
  <si>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</si>
  <si>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</si>
  <si>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</si>
  <si>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</si>
  <si>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</si>
  <si>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</si>
  <si>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</si>
  <si>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</si>
  <si>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</si>
  <si>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</si>
  <si>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</si>
  <si>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</si>
  <si>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</si>
  <si>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</si>
  <si>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</si>
  <si>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</si>
  <si>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</si>
  <si>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</si>
  <si>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</si>
  <si>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</si>
  <si>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</si>
  <si>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</si>
  <si>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</si>
  <si>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</si>
  <si>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</si>
  <si>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</si>
  <si>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</si>
  <si>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</si>
  <si>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</si>
  <si>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</si>
  <si>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</si>
  <si>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</si>
  <si>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</si>
  <si>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</si>
  <si>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</si>
  <si>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</si>
  <si>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</si>
  <si>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</si>
  <si>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</si>
  <si>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</si>
  <si>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</si>
  <si>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</si>
  <si>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</si>
  <si>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</si>
  <si>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</si>
  <si>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</si>
  <si>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</si>
  <si>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</si>
  <si>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</si>
  <si>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</si>
  <si>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</si>
  <si>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</si>
  <si>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</si>
  <si>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</si>
  <si>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</si>
  <si>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</si>
  <si>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</si>
  <si>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</si>
  <si>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</si>
  <si>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</si>
  <si>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</si>
  <si>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</si>
  <si>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</si>
  <si>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</si>
  <si>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</si>
  <si>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</si>
  <si>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</si>
  <si>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</si>
  <si>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</si>
  <si>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</si>
  <si>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</si>
  <si>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</si>
  <si>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</si>
  <si>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</si>
  <si>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</si>
  <si>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</si>
  <si>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</si>
  <si>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</si>
  <si>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</si>
  <si>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</si>
  <si>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</si>
  <si>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</si>
  <si>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</si>
  <si>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</si>
  <si>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</si>
  <si>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</si>
  <si>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</si>
  <si>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</si>
  <si>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</si>
  <si>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</si>
  <si>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</si>
  <si>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</si>
  <si>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</si>
  <si>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</si>
  <si>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</si>
  <si>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</si>
  <si>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</si>
  <si>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</si>
  <si>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</si>
  <si>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</si>
  <si>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</si>
  <si>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</si>
  <si>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</si>
  <si>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</si>
  <si>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</si>
  <si>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</si>
  <si>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</si>
  <si>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</si>
  <si>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</si>
  <si>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</si>
  <si>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</si>
  <si>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</si>
  <si>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</si>
  <si>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</si>
  <si>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</si>
  <si>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</si>
  <si>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</si>
  <si>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</si>
  <si>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</si>
  <si>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</si>
  <si>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</si>
  <si>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</si>
  <si>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</si>
  <si>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</si>
  <si>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</si>
  <si>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</si>
  <si>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</si>
  <si>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</si>
  <si>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</si>
  <si>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</si>
  <si>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</si>
  <si>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</si>
  <si>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</si>
  <si>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</si>
  <si>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</si>
  <si>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</si>
  <si>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</si>
  <si>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</si>
  <si>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</si>
  <si>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</si>
  <si>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</si>
  <si>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</si>
  <si>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</si>
  <si>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</si>
  <si>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</si>
  <si>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</si>
  <si>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</si>
  <si>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</si>
  <si>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</si>
  <si>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</si>
  <si>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</si>
  <si>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</si>
  <si>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</si>
  <si>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</si>
  <si>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</si>
  <si>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</si>
  <si>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</si>
  <si>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</si>
  <si>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</si>
  <si>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</si>
  <si>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</si>
  <si>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</si>
  <si>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</si>
  <si>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</si>
  <si>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</si>
  <si>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</si>
  <si>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</si>
  <si>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</si>
  <si>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</si>
  <si>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</si>
  <si>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</si>
  <si>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</si>
  <si>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</si>
  <si>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</si>
  <si>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</si>
  <si>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</si>
  <si>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</si>
  <si>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</si>
  <si>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</si>
  <si>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</si>
  <si>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</si>
  <si>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</si>
  <si>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</si>
  <si>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</si>
  <si>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</si>
  <si>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</si>
  <si>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</si>
  <si>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</si>
  <si>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</si>
  <si>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</si>
  <si>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</si>
  <si>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</si>
  <si>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</si>
  <si>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</si>
  <si>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</si>
  <si>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</si>
  <si>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</si>
  <si>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</si>
  <si>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</si>
  <si>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</si>
  <si>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</si>
  <si>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</si>
  <si>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</si>
  <si>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</si>
  <si>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</si>
  <si>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</si>
  <si>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</si>
  <si>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</si>
  <si>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</si>
  <si>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</si>
  <si>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</si>
  <si>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</si>
  <si>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</si>
  <si>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</si>
  <si>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</si>
  <si>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</si>
  <si>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</si>
  <si>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</si>
  <si>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</si>
  <si>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</si>
  <si>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</si>
  <si>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</si>
  <si>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</si>
  <si>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</si>
  <si>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</si>
  <si>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</si>
  <si>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</si>
  <si>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</si>
  <si>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</si>
  <si>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</si>
  <si>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</si>
  <si>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</si>
  <si>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</si>
  <si>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</si>
  <si>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</si>
  <si>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</si>
  <si>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</si>
  <si>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</si>
  <si>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</si>
  <si>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</si>
  <si>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</si>
  <si>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</si>
  <si>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</si>
  <si>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</si>
  <si>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</si>
  <si>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</si>
  <si>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</si>
  <si>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</si>
  <si>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</si>
  <si>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</si>
  <si>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</si>
  <si>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</si>
  <si>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</si>
  <si>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</si>
  <si>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</si>
  <si>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</si>
  <si>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</si>
  <si>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</si>
  <si>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</si>
  <si>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</si>
  <si>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</si>
  <si>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</si>
  <si>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</si>
  <si>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</si>
  <si>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</si>
  <si>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</si>
  <si>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</si>
  <si>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</si>
  <si>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</si>
  <si>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</si>
  <si>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</si>
  <si>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</si>
  <si>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</si>
  <si>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</si>
  <si>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</si>
  <si>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</si>
  <si>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</si>
  <si>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</si>
  <si>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</si>
  <si>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</si>
  <si>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</si>
  <si>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</si>
  <si>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</si>
  <si>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</si>
  <si>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</si>
  <si>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</si>
  <si>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</si>
  <si>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</si>
  <si>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</si>
  <si>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</si>
  <si>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</si>
  <si>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</si>
  <si>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</si>
  <si>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</si>
  <si>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</si>
  <si>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</si>
  <si>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</si>
  <si>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</si>
  <si>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</si>
  <si>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</si>
  <si>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</si>
  <si>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</si>
  <si>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</si>
  <si>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</si>
  <si>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</si>
  <si>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</si>
  <si>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</si>
  <si>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</si>
  <si>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</si>
  <si>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</si>
  <si>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</si>
  <si>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</si>
  <si>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</si>
  <si>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</si>
  <si>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</si>
  <si>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</si>
  <si>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</si>
  <si>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</si>
  <si>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</si>
  <si>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</si>
  <si>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</si>
  <si>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</si>
  <si>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</si>
  <si>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</si>
  <si>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</si>
  <si>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</si>
  <si>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</si>
  <si>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</si>
  <si>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</si>
  <si>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</si>
  <si>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</si>
  <si>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</si>
  <si>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</si>
  <si>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</si>
  <si>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</si>
  <si>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</si>
  <si>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</si>
  <si>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</si>
  <si>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</si>
  <si>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</si>
  <si>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</si>
  <si>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</si>
  <si>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</si>
  <si>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</si>
  <si>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</si>
  <si>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</si>
  <si>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</si>
  <si>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</si>
  <si>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</si>
  <si>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</si>
  <si>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</si>
  <si>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</si>
  <si>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</si>
  <si>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</si>
  <si>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</si>
  <si>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</si>
  <si>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</si>
  <si>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</si>
  <si>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</si>
  <si>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</si>
  <si>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</si>
  <si>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</si>
  <si>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</si>
  <si>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</si>
  <si>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</si>
  <si>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</si>
  <si>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</si>
  <si>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</si>
  <si>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</si>
  <si>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</si>
  <si>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</si>
  <si>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</si>
  <si>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</si>
  <si>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</si>
  <si>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</si>
  <si>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</si>
  <si>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</si>
  <si>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</si>
  <si>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</si>
  <si>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</si>
  <si>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</si>
  <si>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</si>
  <si>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</si>
  <si>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</si>
  <si>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</si>
  <si>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</si>
  <si>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</si>
  <si>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</si>
  <si>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</si>
  <si>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</si>
  <si>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</si>
  <si>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</si>
  <si>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</si>
  <si>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</si>
  <si>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</si>
  <si>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</si>
  <si>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</si>
  <si>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</si>
  <si>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</si>
  <si>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</si>
  <si>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</si>
  <si>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</si>
  <si>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</si>
  <si>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</si>
  <si>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</si>
  <si>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</si>
  <si>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</si>
  <si>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</si>
  <si>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</si>
  <si>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</si>
  <si>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</si>
  <si>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</si>
  <si>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</si>
  <si>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</si>
  <si>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</si>
  <si>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</si>
  <si>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</si>
  <si>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</si>
  <si>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</si>
  <si>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</si>
  <si>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</si>
  <si>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</si>
  <si>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</si>
  <si>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</si>
  <si>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</si>
  <si>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</si>
  <si>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</si>
  <si>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</si>
  <si>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</si>
  <si>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</si>
  <si>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</si>
  <si>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</si>
  <si>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</si>
  <si>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</si>
  <si>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</si>
  <si>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</si>
  <si>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</si>
  <si>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</si>
  <si>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</si>
  <si>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</si>
  <si>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</si>
  <si>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</si>
  <si>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</si>
  <si>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</si>
  <si>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</si>
  <si>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</si>
  <si>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</si>
  <si>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</si>
  <si>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</si>
  <si>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</si>
  <si>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</si>
  <si>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</si>
  <si>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</si>
  <si>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</si>
  <si>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</si>
  <si>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</si>
  <si>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</si>
  <si>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</si>
  <si>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</si>
  <si>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</si>
  <si>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</si>
  <si>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</si>
  <si>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</si>
  <si>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</si>
  <si>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</si>
  <si>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</si>
  <si>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</si>
  <si>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</si>
  <si>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</si>
  <si>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</si>
  <si>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</si>
  <si>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</si>
  <si>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</si>
  <si>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</si>
  <si>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</si>
  <si>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</si>
  <si>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</si>
  <si>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</si>
  <si>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</si>
  <si>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</si>
  <si>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</si>
  <si>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</si>
  <si>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</si>
  <si>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</si>
  <si>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</si>
  <si>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</si>
  <si>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</si>
  <si>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</si>
  <si>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</si>
  <si>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</si>
  <si>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</si>
  <si>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</si>
  <si>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</si>
  <si>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</si>
  <si>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</si>
  <si>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</si>
  <si>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</si>
  <si>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</si>
  <si>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</si>
  <si>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</si>
  <si>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</si>
  <si>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</si>
  <si>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</si>
  <si>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</si>
  <si>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</si>
  <si>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</si>
  <si>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</si>
  <si>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</si>
  <si>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</si>
  <si>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</si>
  <si>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</si>
  <si>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</si>
  <si>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</si>
  <si>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</si>
  <si>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</si>
  <si>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</si>
  <si>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</si>
  <si>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</si>
  <si>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</si>
  <si>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</si>
  <si>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</si>
  <si>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</si>
  <si>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</si>
  <si>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</si>
  <si>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</si>
  <si>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</si>
  <si>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</si>
  <si>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</si>
  <si>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</si>
  <si>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</si>
  <si>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</si>
  <si>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</si>
  <si>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</si>
  <si>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</si>
  <si>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</si>
  <si>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</si>
  <si>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</si>
  <si>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</si>
  <si>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</si>
  <si>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</si>
  <si>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</si>
  <si>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</si>
  <si>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</si>
  <si>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</si>
  <si>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</si>
  <si>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</si>
  <si>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</si>
  <si>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</si>
  <si>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</si>
  <si>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</si>
  <si>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</si>
  <si>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</si>
  <si>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</si>
  <si>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</si>
  <si>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</si>
  <si>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</si>
  <si>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</si>
  <si>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</si>
  <si>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</si>
  <si>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</si>
  <si>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</si>
  <si>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</si>
  <si>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</si>
  <si>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</si>
  <si>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</si>
  <si>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</si>
  <si>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</si>
  <si>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</si>
  <si>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</si>
  <si>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</si>
  <si>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</si>
  <si>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</si>
  <si>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</si>
  <si>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</si>
  <si>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</si>
  <si>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</si>
  <si>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</si>
  <si>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</si>
  <si>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</si>
  <si>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</si>
  <si>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</si>
  <si>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</si>
  <si>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</si>
  <si>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</si>
  <si>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</si>
  <si>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</si>
  <si>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</si>
  <si>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</si>
  <si>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</si>
  <si>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</si>
  <si>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</si>
  <si>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</si>
  <si>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</si>
  <si>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</si>
  <si>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</si>
  <si>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</si>
  <si>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</si>
  <si>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</si>
  <si>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</si>
  <si>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</si>
  <si>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</si>
  <si>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</si>
  <si>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</si>
  <si>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</si>
  <si>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</si>
  <si>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</si>
  <si>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</si>
  <si>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</si>
  <si>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</si>
  <si>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</si>
  <si>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</si>
  <si>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</si>
  <si>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</si>
  <si>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</si>
  <si>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</si>
  <si>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</si>
  <si>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</si>
  <si>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</si>
  <si>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</si>
  <si>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</si>
  <si>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</si>
  <si>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</si>
  <si>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</si>
  <si>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</si>
  <si>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</si>
  <si>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</si>
  <si>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</si>
  <si>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</si>
  <si>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</si>
  <si>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</si>
  <si>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</si>
  <si>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</si>
  <si>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</si>
  <si>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</si>
  <si>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</si>
  <si>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</si>
  <si>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</si>
  <si>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</si>
  <si>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</si>
  <si>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</si>
  <si>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</si>
  <si>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</si>
  <si>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</si>
  <si>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</si>
  <si>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</si>
  <si>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</si>
  <si>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</si>
  <si>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</si>
  <si>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</si>
  <si>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</si>
  <si>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</si>
  <si>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</si>
  <si>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</si>
  <si>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</si>
  <si>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</si>
  <si>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</si>
  <si>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</si>
  <si>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</si>
  <si>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</si>
  <si>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</si>
  <si>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</si>
  <si>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</si>
  <si>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</si>
  <si>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</si>
  <si>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</si>
  <si>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</si>
  <si>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</si>
  <si>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</si>
  <si>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</si>
  <si>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</si>
  <si>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</si>
  <si>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</si>
  <si>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</si>
  <si>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</si>
  <si>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</si>
  <si>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</si>
  <si>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</si>
  <si>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</si>
  <si>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</si>
  <si>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</si>
  <si>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</si>
  <si>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</si>
  <si>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</si>
  <si>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</si>
  <si>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</si>
  <si>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</si>
  <si>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</si>
  <si>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</si>
  <si>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</si>
  <si>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</si>
  <si>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</si>
  <si>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</si>
  <si>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</si>
  <si>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</si>
  <si>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</si>
  <si>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</si>
  <si>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</si>
  <si>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</si>
  <si>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</si>
  <si>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</si>
  <si>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</si>
  <si>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</si>
  <si>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</si>
  <si>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</si>
  <si>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</si>
  <si>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</si>
  <si>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</si>
  <si>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</si>
  <si>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</si>
  <si>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</si>
  <si>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</si>
  <si>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</si>
  <si>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</si>
  <si>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</si>
  <si>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</si>
  <si>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</si>
  <si>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</si>
  <si>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</si>
  <si>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</si>
  <si>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</si>
  <si>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</si>
  <si>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</si>
  <si>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</si>
  <si>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</si>
  <si>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</si>
  <si>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</si>
  <si>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</si>
  <si>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</si>
  <si>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</si>
  <si>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</si>
  <si>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</si>
  <si>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</si>
  <si>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</si>
  <si>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</si>
  <si>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</si>
  <si>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</si>
  <si>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</si>
  <si>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</si>
  <si>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</si>
  <si>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</si>
  <si>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</si>
  <si>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</si>
  <si>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</si>
  <si>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</si>
  <si>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</si>
  <si>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</si>
  <si>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</si>
  <si>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</si>
  <si>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</si>
  <si>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</si>
  <si>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</si>
  <si>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</si>
  <si>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</si>
  <si>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</si>
  <si>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</si>
  <si>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</si>
  <si>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</si>
  <si>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</si>
  <si>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</si>
  <si>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</si>
  <si>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</si>
  <si>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</si>
  <si>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</si>
  <si>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</si>
  <si>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</si>
  <si>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</si>
  <si>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</si>
  <si>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</si>
  <si>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</si>
  <si>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</si>
  <si>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</si>
  <si>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</si>
  <si>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</si>
  <si>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</si>
  <si>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</si>
  <si>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</si>
  <si>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</si>
  <si>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</si>
  <si>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</si>
  <si>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</si>
  <si>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</si>
  <si>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</si>
  <si>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</si>
  <si>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</si>
  <si>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</si>
  <si>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</si>
  <si>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</si>
  <si>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</si>
  <si>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</si>
  <si>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</si>
  <si>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</si>
  <si>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</si>
  <si>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</si>
  <si>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</si>
  <si>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</si>
  <si>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</si>
  <si>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</si>
  <si>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</si>
  <si>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</si>
  <si>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</si>
  <si>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</si>
  <si>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</si>
  <si>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</si>
  <si>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</si>
  <si>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</si>
  <si>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</si>
  <si>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</si>
  <si>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</si>
  <si>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</si>
  <si>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</si>
  <si>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</si>
  <si>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</si>
  <si>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</si>
  <si>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</si>
  <si>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</si>
  <si>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</si>
  <si>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</si>
  <si>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</si>
  <si>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</si>
  <si>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</si>
  <si>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</si>
  <si>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</si>
  <si>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</si>
  <si>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</si>
  <si>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</si>
  <si>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</si>
  <si>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</si>
  <si>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</si>
  <si>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</si>
  <si>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</si>
  <si>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</si>
  <si>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</si>
  <si>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</si>
  <si>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</si>
  <si>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</si>
  <si>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</si>
  <si>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</si>
  <si>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</si>
  <si>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</si>
  <si>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</si>
  <si>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</si>
  <si>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</si>
  <si>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</si>
  <si>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</si>
  <si>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</si>
  <si>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</si>
  <si>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</si>
  <si>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</si>
  <si>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</si>
  <si>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</si>
  <si>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</si>
  <si>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</si>
  <si>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</si>
  <si>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</si>
  <si>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</si>
  <si>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</si>
  <si>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</si>
  <si>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</si>
  <si>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</si>
  <si>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</si>
  <si>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</si>
  <si>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</si>
  <si>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</si>
  <si>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</si>
  <si>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</si>
  <si>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</si>
  <si>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</si>
  <si>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</si>
  <si>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</si>
  <si>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</si>
  <si>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</si>
  <si>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</si>
  <si>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</si>
  <si>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</si>
  <si>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</si>
  <si>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</si>
  <si>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</si>
  <si>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</si>
  <si>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</si>
  <si>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</si>
  <si>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</si>
  <si>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</si>
  <si>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</si>
  <si>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</si>
  <si>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</si>
  <si>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</si>
  <si>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</si>
  <si>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</si>
  <si>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</si>
  <si>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</si>
  <si>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</si>
  <si>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</si>
  <si>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</si>
  <si>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</si>
  <si>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</si>
  <si>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</si>
  <si>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</si>
  <si>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</si>
  <si>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</si>
  <si>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</si>
  <si>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</si>
  <si>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</si>
  <si>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</si>
  <si>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</si>
  <si>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</si>
  <si>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</si>
  <si>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</si>
  <si>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</si>
  <si>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</si>
  <si>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</si>
  <si>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</si>
  <si>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</si>
  <si>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</si>
  <si>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</si>
  <si>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</si>
  <si>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</si>
  <si>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</si>
  <si>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</si>
  <si>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</si>
  <si>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</si>
  <si>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</si>
  <si>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</si>
  <si>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</si>
  <si>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</si>
  <si>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</si>
  <si>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</si>
  <si>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</si>
  <si>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</si>
  <si>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</si>
  <si>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</si>
  <si>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</si>
  <si>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</si>
  <si>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</si>
  <si>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</si>
  <si>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</si>
  <si>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</si>
  <si>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</si>
  <si>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</si>
  <si>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</si>
  <si>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</si>
  <si>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</si>
  <si>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</si>
  <si>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</si>
  <si>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</si>
  <si>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</si>
  <si>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</si>
  <si>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</si>
  <si>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</si>
  <si>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</si>
  <si>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</si>
  <si>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</si>
  <si>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</si>
  <si>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</si>
  <si>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</si>
  <si>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</si>
  <si>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</si>
  <si>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</si>
  <si>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</si>
  <si>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</si>
  <si>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</si>
  <si>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</si>
  <si>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</si>
  <si>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</si>
  <si>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</si>
  <si>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</si>
  <si>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</si>
  <si>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</si>
  <si>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</si>
  <si>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</si>
  <si>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</si>
  <si>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</si>
  <si>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</si>
  <si>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</si>
  <si>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</si>
  <si>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</si>
  <si>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</si>
  <si>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</si>
  <si>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</si>
  <si>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</si>
  <si>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</si>
  <si>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</si>
  <si>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</si>
  <si>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</si>
  <si>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</si>
  <si>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</si>
  <si>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</si>
  <si>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</si>
  <si>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</si>
  <si>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</si>
  <si>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</si>
  <si>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</si>
  <si>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</si>
  <si>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</si>
  <si>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</si>
  <si>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</si>
  <si>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</si>
  <si>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</si>
  <si>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</si>
  <si>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</si>
  <si>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</si>
  <si>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</si>
  <si>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</si>
  <si>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</si>
  <si>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</si>
  <si>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</si>
  <si>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</si>
  <si>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</si>
  <si>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</si>
  <si>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</si>
  <si>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</si>
  <si>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</si>
  <si>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</si>
  <si>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</si>
  <si>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</si>
  <si>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</si>
  <si>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</si>
  <si>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</si>
  <si>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</si>
  <si>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</si>
  <si>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</si>
  <si>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</si>
  <si>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</si>
  <si>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</si>
  <si>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</si>
  <si>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</si>
  <si>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</si>
  <si>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</si>
  <si>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</si>
  <si>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</si>
  <si>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</si>
  <si>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</si>
  <si>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</si>
  <si>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</si>
  <si>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</si>
  <si>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</si>
  <si>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</si>
  <si>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</si>
  <si>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</si>
  <si>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</si>
  <si>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</si>
  <si>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</si>
  <si>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</si>
  <si>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</si>
  <si>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</si>
  <si>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</si>
  <si>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</si>
  <si>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</si>
  <si>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</si>
  <si>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</si>
  <si>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</si>
  <si>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</si>
  <si>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</si>
  <si>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</si>
  <si>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</si>
  <si>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</si>
  <si>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</si>
  <si>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</si>
  <si>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</si>
  <si>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</si>
  <si>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</si>
  <si>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</si>
  <si>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</si>
  <si>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</si>
  <si>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</si>
  <si>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</si>
  <si>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</si>
  <si>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</si>
  <si>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</si>
  <si>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</si>
  <si>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</si>
  <si>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</si>
  <si>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</si>
  <si>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</si>
  <si>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</si>
  <si>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</si>
  <si>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</si>
  <si>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</si>
  <si>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</si>
  <si>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</si>
  <si>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</si>
  <si>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</si>
  <si>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</si>
  <si>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</si>
  <si>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</si>
  <si>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</si>
  <si>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</si>
  <si>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</si>
  <si>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</si>
  <si>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</si>
  <si>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</si>
  <si>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</si>
  <si>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</si>
  <si>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</si>
  <si>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</si>
  <si>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</si>
  <si>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</si>
  <si>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</si>
  <si>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</si>
  <si>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</si>
  <si>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</si>
  <si>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</si>
  <si>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</si>
  <si>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</si>
  <si>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</si>
  <si>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</si>
  <si>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</si>
  <si>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</si>
  <si>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</si>
  <si>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</si>
  <si>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</si>
  <si>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</si>
  <si>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</si>
  <si>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</si>
  <si>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</si>
  <si>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</si>
  <si>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</si>
  <si>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</si>
  <si>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</si>
  <si>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</si>
  <si>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</si>
  <si>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</si>
  <si>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</si>
  <si>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</si>
  <si>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</si>
  <si>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</si>
  <si>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</si>
  <si>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</si>
  <si>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</si>
  <si>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</si>
  <si>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</si>
  <si>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</si>
  <si>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</si>
  <si>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</si>
  <si>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</si>
  <si>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</si>
  <si>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</si>
  <si>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</si>
  <si>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</si>
  <si>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</si>
  <si>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</si>
  <si>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</si>
  <si>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</si>
  <si>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</si>
  <si>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</si>
  <si>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</si>
  <si>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</si>
  <si>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</si>
  <si>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</si>
  <si>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</si>
  <si>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</si>
  <si>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</si>
  <si>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</si>
  <si>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</si>
  <si>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</si>
  <si>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</si>
  <si>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</si>
  <si>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</si>
  <si>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</si>
  <si>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</si>
  <si>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</si>
  <si>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</si>
  <si>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</si>
  <si>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</si>
  <si>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</si>
  <si>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</si>
  <si>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</si>
  <si>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</si>
  <si>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</si>
  <si>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</si>
  <si>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</si>
  <si>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</si>
  <si>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</si>
  <si>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</si>
  <si>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</si>
  <si>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</si>
  <si>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</si>
  <si>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</si>
  <si>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</si>
  <si>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</si>
  <si>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</si>
  <si>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</si>
  <si>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</si>
  <si>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</si>
  <si>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</si>
  <si>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</si>
  <si>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</si>
  <si>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</si>
  <si>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</si>
  <si>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</si>
  <si>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</si>
  <si>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</si>
  <si>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</si>
  <si>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</si>
  <si>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</si>
  <si>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</si>
  <si>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</si>
  <si>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</si>
  <si>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</si>
  <si>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</si>
  <si>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</si>
  <si>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</si>
  <si>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</si>
  <si>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</si>
  <si>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</si>
  <si>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</si>
  <si>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</si>
  <si>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</si>
  <si>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</si>
  <si>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</si>
  <si>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</si>
  <si>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</si>
  <si>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</si>
  <si>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</si>
  <si>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</si>
  <si>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</si>
  <si>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</si>
  <si>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</si>
  <si>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</si>
  <si>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</si>
  <si>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</si>
  <si>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</si>
  <si>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</si>
  <si>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</si>
  <si>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</si>
  <si>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</si>
  <si>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</si>
  <si>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</si>
  <si>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</si>
  <si>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</si>
  <si>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</si>
  <si>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</si>
  <si>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</si>
  <si>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</si>
  <si>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</si>
  <si>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</si>
  <si>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</si>
  <si>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</si>
  <si>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</si>
  <si>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</si>
  <si>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</si>
  <si>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</si>
  <si>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</si>
  <si>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</si>
  <si>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</si>
  <si>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</si>
  <si>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</si>
  <si>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</si>
  <si>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</si>
  <si>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</si>
  <si>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</si>
  <si>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</si>
  <si>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</si>
  <si>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</si>
  <si>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</si>
  <si>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</si>
  <si>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</si>
  <si>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</si>
  <si>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</si>
  <si>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</si>
  <si>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</si>
  <si>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</si>
  <si>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</si>
  <si>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</si>
  <si>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</si>
  <si>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</si>
  <si>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</si>
  <si>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</si>
  <si>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</si>
  <si>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</si>
  <si>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</si>
  <si>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</si>
  <si>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</si>
  <si>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</si>
  <si>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</si>
  <si>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</si>
  <si>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</si>
  <si>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</si>
  <si>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</si>
  <si>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</si>
  <si>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</si>
  <si>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</si>
  <si>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</si>
  <si>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</si>
  <si>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</si>
  <si>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</si>
  <si>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</si>
  <si>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</si>
  <si>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</si>
  <si>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</si>
  <si>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</si>
  <si>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</si>
  <si>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</si>
  <si>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</si>
  <si>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</si>
  <si>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</si>
  <si>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</si>
  <si>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</si>
  <si>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</si>
  <si>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</si>
  <si>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</si>
  <si>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</si>
  <si>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</si>
  <si>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</si>
  <si>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</si>
  <si>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</si>
  <si>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</si>
  <si>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</si>
  <si>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</si>
  <si>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</si>
  <si>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</si>
  <si>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</si>
  <si>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</si>
  <si>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</si>
  <si>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</si>
  <si>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</si>
  <si>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</si>
  <si>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</si>
  <si>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</si>
  <si>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</si>
  <si>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</si>
  <si>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</si>
  <si>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</si>
  <si>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</si>
  <si>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</si>
  <si>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</si>
  <si>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</si>
  <si>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</si>
  <si>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</si>
  <si>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</si>
  <si>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</si>
  <si>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</si>
  <si>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</si>
  <si>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</si>
  <si>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</si>
  <si>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</si>
  <si>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</si>
  <si>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</si>
  <si>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</si>
  <si>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</si>
  <si>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</si>
  <si>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</si>
  <si>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</si>
  <si>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</si>
  <si>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</si>
  <si>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</si>
  <si>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</si>
  <si>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</si>
  <si>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</si>
  <si>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</si>
  <si>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</si>
  <si>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</si>
  <si>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</si>
  <si>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</si>
  <si>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</si>
  <si>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</si>
  <si>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</si>
  <si>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</si>
  <si>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</si>
  <si>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</si>
  <si>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</si>
  <si>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</si>
  <si>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</si>
  <si>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</si>
  <si>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</si>
  <si>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</si>
  <si>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</si>
  <si>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</si>
  <si>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</si>
  <si>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</si>
  <si>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</si>
  <si>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</si>
  <si>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</si>
  <si>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</si>
  <si>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</si>
  <si>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</si>
  <si>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</si>
  <si>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</si>
  <si>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</si>
  <si>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</si>
  <si>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</si>
  <si>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</si>
  <si>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</si>
  <si>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</si>
  <si>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</si>
  <si>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</si>
  <si>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</si>
  <si>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</si>
  <si>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</si>
  <si>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</si>
  <si>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</si>
  <si>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</si>
  <si>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</si>
  <si>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</si>
  <si>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</si>
  <si>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</si>
  <si>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</si>
  <si>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</si>
  <si>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</si>
  <si>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</si>
  <si>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</si>
  <si>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</si>
  <si>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</si>
  <si>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</si>
  <si>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</si>
  <si>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</si>
  <si>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</si>
  <si>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</si>
  <si>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</si>
  <si>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</si>
  <si>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</si>
  <si>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</si>
  <si>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</si>
  <si>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</si>
  <si>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</si>
  <si>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</si>
  <si>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</si>
  <si>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</si>
  <si>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</si>
  <si>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</si>
  <si>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</si>
  <si>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</si>
  <si>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</si>
  <si>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</si>
  <si>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</si>
  <si>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</si>
  <si>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</si>
  <si>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</si>
  <si>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</si>
  <si>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</si>
  <si>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</si>
  <si>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</si>
  <si>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</si>
  <si>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</si>
  <si>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</si>
  <si>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</si>
  <si>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</si>
  <si>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</si>
  <si>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</si>
  <si>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</si>
  <si>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</si>
  <si>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</si>
  <si>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</si>
  <si>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</si>
  <si>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</si>
  <si>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</si>
  <si>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</si>
  <si>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</si>
  <si>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</si>
  <si>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</si>
  <si>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</si>
  <si>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</si>
  <si>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</si>
  <si>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</si>
  <si>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</si>
  <si>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</si>
  <si>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</si>
  <si>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</si>
  <si>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</si>
  <si>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</si>
  <si>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</si>
  <si>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</si>
  <si>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</si>
  <si>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</si>
  <si>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</si>
  <si>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</si>
  <si>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</si>
  <si>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</si>
  <si>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</si>
  <si>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</si>
  <si>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</si>
  <si>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</si>
  <si>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</si>
  <si>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</si>
  <si>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</si>
  <si>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</si>
  <si>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</si>
  <si>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</si>
  <si>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</si>
  <si>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</si>
  <si>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</si>
  <si>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</si>
  <si>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</si>
  <si>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</si>
  <si>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</si>
  <si>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</si>
  <si>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</si>
  <si>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</si>
  <si>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</si>
  <si>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</si>
  <si>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</si>
  <si>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</si>
  <si>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</si>
  <si>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</si>
  <si>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</si>
  <si>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</si>
  <si>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</si>
  <si>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</si>
  <si>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</si>
  <si>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</si>
  <si>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</si>
  <si>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</si>
  <si>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</si>
  <si>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</si>
  <si>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</si>
  <si>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</si>
  <si>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</si>
  <si>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</si>
  <si>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</si>
  <si>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</si>
  <si>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</si>
  <si>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</si>
  <si>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</si>
  <si>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</si>
  <si>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</si>
  <si>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</si>
  <si>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</si>
  <si>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</si>
  <si>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</si>
  <si>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</si>
  <si>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</si>
  <si>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</si>
  <si>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</si>
  <si>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</si>
  <si>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</si>
  <si>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</si>
  <si>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</si>
  <si>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</si>
  <si>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</si>
  <si>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</si>
  <si>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</si>
  <si>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</si>
  <si>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</si>
  <si>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</si>
  <si>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</si>
  <si>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</si>
  <si>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</si>
  <si>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</si>
  <si>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</si>
  <si>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</si>
  <si>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</si>
  <si>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</si>
  <si>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</si>
  <si>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</si>
  <si>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</si>
  <si>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</si>
  <si>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</si>
  <si>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</si>
  <si>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</si>
  <si>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</si>
  <si>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</si>
  <si>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</si>
  <si>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</si>
  <si>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</si>
  <si>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</si>
  <si>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</si>
  <si>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</si>
  <si>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</si>
  <si>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</si>
  <si>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</si>
  <si>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</si>
  <si>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</si>
  <si>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</si>
  <si>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</si>
  <si>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</si>
  <si>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</si>
  <si>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</si>
  <si>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</si>
  <si>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</si>
  <si>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</si>
  <si>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</si>
  <si>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</si>
  <si>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</si>
  <si>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</si>
  <si>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</si>
  <si>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</si>
  <si>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</si>
  <si>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</si>
  <si>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</si>
  <si>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</si>
  <si>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</si>
  <si>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</si>
  <si>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</si>
  <si>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</si>
  <si>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</si>
  <si>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</si>
  <si>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</si>
  <si>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</si>
  <si>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</si>
  <si>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</si>
  <si>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</si>
  <si>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</si>
  <si>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</si>
  <si>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</si>
  <si>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</si>
  <si>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</si>
  <si>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</si>
  <si>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</si>
  <si>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</si>
  <si>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</si>
  <si>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</si>
  <si>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</si>
  <si>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</si>
  <si>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</si>
  <si>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</si>
  <si>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</si>
  <si>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</si>
  <si>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</si>
  <si>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</si>
  <si>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</si>
  <si>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</si>
  <si>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</si>
  <si>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</si>
  <si>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</si>
  <si>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</si>
  <si>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</si>
  <si>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</si>
  <si>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</si>
  <si>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</si>
  <si>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</si>
  <si>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</si>
  <si>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</si>
  <si>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</si>
  <si>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</si>
  <si>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</si>
  <si>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</si>
  <si>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</si>
  <si>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</si>
  <si>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</si>
  <si>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</si>
  <si>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</si>
  <si>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</si>
  <si>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</si>
  <si>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</si>
  <si>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</si>
  <si>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</si>
  <si>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</si>
  <si>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</si>
  <si>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</si>
  <si>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</si>
  <si>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</si>
  <si>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</si>
  <si>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</si>
  <si>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</si>
  <si>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</si>
  <si>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</si>
  <si>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</si>
  <si>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</si>
  <si>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</si>
  <si>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</si>
  <si>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</si>
  <si>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</si>
  <si>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</si>
  <si>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</si>
  <si>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</si>
  <si>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</si>
  <si>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</si>
  <si>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</si>
  <si>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</si>
  <si>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</si>
  <si>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</si>
  <si>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</si>
  <si>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</si>
  <si>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</si>
  <si>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</si>
  <si>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</si>
  <si>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</si>
  <si>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</si>
  <si>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</si>
  <si>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</si>
  <si>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</si>
  <si>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</si>
  <si>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</si>
  <si>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</si>
  <si>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</si>
  <si>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</si>
  <si>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</si>
  <si>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</si>
  <si>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</si>
  <si>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</si>
  <si>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</si>
  <si>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</si>
  <si>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</si>
  <si>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</si>
  <si>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</si>
  <si>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</si>
  <si>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</si>
  <si>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</si>
  <si>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</si>
  <si>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</si>
  <si>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</si>
  <si>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</si>
  <si>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</si>
  <si>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</si>
  <si>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</si>
  <si>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</si>
  <si>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</si>
  <si>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</si>
  <si>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</si>
  <si>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</si>
  <si>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</si>
  <si>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</si>
  <si>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</si>
  <si>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</si>
  <si>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</si>
  <si>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</si>
  <si>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</si>
  <si>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</si>
  <si>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</si>
  <si>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</si>
  <si>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</si>
  <si>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</si>
  <si>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</si>
  <si>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</si>
  <si>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</si>
  <si>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</si>
  <si>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</si>
  <si>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</si>
  <si>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</si>
  <si>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</si>
  <si>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</si>
  <si>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</si>
  <si>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</si>
  <si>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</si>
  <si>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</si>
  <si>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</si>
  <si>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</si>
  <si>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</si>
  <si>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</si>
  <si>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</si>
  <si>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</si>
  <si>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</si>
  <si>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</si>
  <si>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</si>
  <si>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</si>
  <si>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</si>
  <si>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</si>
  <si>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</si>
  <si>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</si>
  <si>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</si>
  <si>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</si>
  <si>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</si>
  <si>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</si>
  <si>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</si>
  <si>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</si>
  <si>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</si>
  <si>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</si>
  <si>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</si>
  <si>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</si>
  <si>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</si>
  <si>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</si>
  <si>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</si>
  <si>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</si>
  <si>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</si>
  <si>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</si>
  <si>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</si>
  <si>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</si>
  <si>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</si>
  <si>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</si>
  <si>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</si>
  <si>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</si>
  <si>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</si>
  <si>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</si>
  <si>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</si>
  <si>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</si>
  <si>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</si>
  <si>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</si>
  <si>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</si>
  <si>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</si>
  <si>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</si>
  <si>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</si>
  <si>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</si>
  <si>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</si>
  <si>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</si>
  <si>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</si>
  <si>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</si>
  <si>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</si>
  <si>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</si>
  <si>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</si>
  <si>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</si>
  <si>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</si>
  <si>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</si>
  <si>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</si>
  <si>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</si>
  <si>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</si>
  <si>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</si>
  <si>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</si>
  <si>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</si>
  <si>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</si>
  <si>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</si>
  <si>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</si>
  <si>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</si>
  <si>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</si>
  <si>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</si>
  <si>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</si>
  <si>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</si>
  <si>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</si>
  <si>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</si>
  <si>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</si>
  <si>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</si>
  <si>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</si>
  <si>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</si>
  <si>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</si>
  <si>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</si>
  <si>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</si>
  <si>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</si>
  <si>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</si>
  <si>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</si>
  <si>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</si>
  <si>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</si>
  <si>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</si>
  <si>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</si>
  <si>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</si>
  <si>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</si>
  <si>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</si>
  <si>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</si>
  <si>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</si>
  <si>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</si>
  <si>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</si>
  <si>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</si>
  <si>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</si>
  <si>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</si>
  <si>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</si>
  <si>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</si>
  <si>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</si>
  <si>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</si>
  <si>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</si>
  <si>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</si>
  <si>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</si>
  <si>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</si>
  <si>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</si>
  <si>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</si>
  <si>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</si>
  <si>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</si>
  <si>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</si>
  <si>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</si>
  <si>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</si>
  <si>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</si>
  <si>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</si>
  <si>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</si>
  <si>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</si>
  <si>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</si>
  <si>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</si>
  <si>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</si>
  <si>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</si>
  <si>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</si>
  <si>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</si>
  <si>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</si>
  <si>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</si>
  <si>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</si>
  <si>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</si>
  <si>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</si>
  <si>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</si>
  <si>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</si>
  <si>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</si>
  <si>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</si>
  <si>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</si>
  <si>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</si>
  <si>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</si>
  <si>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</si>
  <si>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</si>
  <si>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</si>
  <si>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</si>
  <si>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</si>
  <si>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</si>
  <si>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</si>
  <si>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</si>
  <si>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</si>
  <si>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</si>
  <si>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</si>
  <si>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</si>
  <si>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</si>
  <si>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</si>
  <si>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</si>
  <si>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</si>
  <si>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</si>
  <si>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</si>
  <si>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</si>
  <si>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</si>
  <si>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</si>
  <si>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</si>
  <si>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</si>
  <si>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</si>
  <si>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</si>
  <si>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</si>
  <si>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</si>
  <si>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</si>
  <si>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</si>
  <si>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</si>
  <si>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</si>
  <si>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</si>
  <si>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</si>
  <si>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</si>
  <si>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</si>
  <si>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</si>
  <si>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</si>
  <si>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</si>
  <si>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</si>
  <si>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</si>
  <si>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</si>
  <si>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</si>
  <si>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</si>
  <si>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</si>
  <si>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</si>
  <si>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</si>
  <si>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</si>
  <si>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</si>
  <si>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</si>
  <si>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</si>
  <si>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</si>
  <si>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</si>
  <si>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</si>
  <si>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</si>
  <si>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</si>
  <si>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</si>
  <si>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</si>
  <si>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</si>
  <si>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</si>
  <si>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</si>
  <si>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</si>
  <si>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</si>
  <si>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</si>
  <si>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</si>
  <si>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</si>
  <si>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</si>
  <si>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</si>
  <si>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</si>
  <si>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</si>
  <si>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</si>
  <si>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</si>
  <si>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</si>
  <si>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</si>
  <si>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</si>
  <si>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</si>
  <si>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</si>
  <si>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</si>
  <si>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</si>
  <si>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</si>
  <si>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</si>
  <si>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</si>
  <si>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</si>
  <si>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</si>
  <si>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</si>
  <si>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</si>
  <si>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</si>
  <si>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</si>
  <si>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</si>
  <si>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</si>
  <si>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</si>
  <si>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</si>
  <si>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</si>
  <si>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</si>
  <si>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</si>
  <si>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</si>
  <si>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</si>
  <si>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</si>
  <si>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</si>
  <si>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</si>
  <si>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</si>
  <si>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</si>
  <si>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</si>
  <si>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</si>
  <si>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</si>
  <si>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</si>
  <si>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</si>
  <si>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</si>
  <si>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</si>
  <si>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</si>
  <si>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</si>
  <si>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</si>
  <si>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</si>
  <si>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</si>
  <si>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</si>
  <si>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</si>
  <si>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</si>
  <si>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</si>
  <si>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</si>
  <si>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</si>
  <si>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</si>
  <si>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</si>
  <si>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</si>
  <si>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</si>
  <si>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</si>
  <si>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</si>
  <si>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</si>
  <si>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</si>
  <si>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</si>
  <si>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</si>
  <si>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</si>
  <si>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</si>
  <si>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</si>
  <si>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</si>
  <si>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</si>
  <si>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</si>
  <si>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</si>
  <si>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</si>
  <si>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</si>
  <si>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</si>
  <si>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</si>
  <si>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</si>
  <si>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</si>
  <si>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</si>
  <si>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</si>
  <si>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</si>
  <si>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</si>
  <si>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</si>
  <si>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</si>
  <si>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</si>
  <si>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</si>
  <si>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</si>
  <si>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</si>
  <si>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</si>
  <si>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</si>
  <si>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</si>
  <si>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</si>
  <si>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</si>
  <si>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</si>
  <si>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</si>
  <si>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</si>
  <si>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</si>
  <si>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</si>
  <si>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</si>
  <si>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</si>
  <si>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</si>
  <si>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</si>
  <si>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</si>
  <si>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</si>
  <si>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</si>
  <si>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</si>
  <si>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</si>
  <si>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</si>
  <si>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</si>
  <si>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</si>
  <si>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</si>
  <si>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</si>
  <si>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</si>
  <si>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</si>
  <si>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</si>
  <si>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</si>
  <si>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</si>
  <si>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</si>
  <si>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</si>
  <si>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</si>
  <si>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</si>
  <si>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</si>
  <si>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</si>
  <si>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</si>
  <si>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</si>
  <si>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</si>
  <si>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</si>
  <si>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</si>
  <si>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</si>
  <si>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</si>
  <si>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</si>
  <si>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</si>
  <si>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</si>
  <si>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</si>
  <si>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</si>
  <si>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</si>
  <si>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</si>
  <si>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</si>
  <si>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</si>
  <si>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</si>
  <si>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</si>
  <si>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</si>
  <si>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</si>
  <si>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</si>
  <si>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</si>
  <si>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</si>
  <si>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</si>
  <si>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</si>
  <si>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</si>
  <si>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</si>
  <si>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</si>
  <si>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</si>
  <si>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</si>
  <si>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</si>
  <si>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</si>
  <si>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</si>
  <si>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</si>
  <si>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</si>
  <si>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</si>
  <si>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</si>
  <si>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</si>
  <si>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</si>
  <si>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</si>
  <si>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</si>
  <si>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</si>
  <si>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</si>
  <si>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</si>
  <si>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</si>
  <si>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</si>
  <si>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</si>
  <si>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</si>
  <si>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</si>
  <si>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</si>
  <si>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</si>
  <si>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</si>
  <si>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</si>
  <si>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</si>
  <si>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</si>
  <si>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</si>
  <si>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</si>
  <si>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</si>
  <si>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</si>
  <si>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</si>
  <si>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</si>
  <si>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</si>
  <si>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</si>
  <si>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</si>
  <si>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</si>
  <si>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</si>
  <si>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</si>
  <si>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</si>
  <si>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</si>
  <si>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</si>
  <si>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</si>
  <si>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</si>
  <si>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</si>
  <si>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</si>
  <si>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</si>
  <si>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</si>
  <si>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</si>
  <si>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</si>
  <si>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</si>
  <si>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</si>
  <si>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</si>
  <si>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</si>
  <si>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</si>
  <si>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</si>
  <si>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</si>
  <si>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</si>
  <si>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</si>
  <si>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</si>
  <si>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</si>
  <si>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</si>
  <si>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</si>
  <si>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</si>
  <si>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</si>
  <si>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</si>
  <si>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</si>
  <si>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</si>
  <si>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</si>
  <si>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</si>
  <si>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</si>
  <si>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</si>
  <si>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</si>
  <si>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</si>
  <si>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</si>
  <si>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</si>
  <si>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</si>
  <si>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</si>
  <si>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</si>
  <si>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</si>
  <si>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</si>
  <si>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</si>
  <si>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</si>
  <si>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</si>
  <si>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</si>
  <si>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</si>
  <si>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</si>
  <si>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</si>
  <si>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</si>
  <si>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</si>
  <si>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</si>
  <si>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</si>
  <si>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</si>
  <si>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</si>
  <si>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</si>
  <si>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</si>
  <si>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</si>
  <si>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</si>
  <si>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</si>
  <si>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</si>
  <si>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</si>
  <si>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</si>
  <si>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</si>
  <si>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</si>
  <si>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</si>
  <si>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</si>
  <si>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</si>
  <si>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</si>
  <si>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</si>
  <si>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</si>
  <si>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</si>
  <si>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</si>
  <si>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</si>
  <si>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</si>
  <si>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</si>
  <si>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</si>
  <si>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</si>
  <si>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</si>
  <si>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</si>
  <si>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</si>
  <si>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</si>
  <si>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</si>
  <si>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</si>
  <si>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</si>
  <si>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</si>
  <si>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</si>
  <si>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</si>
  <si>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</si>
  <si>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</si>
  <si>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</si>
  <si>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</si>
  <si>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</si>
  <si>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</si>
  <si>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</si>
  <si>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</si>
  <si>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</si>
  <si>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</si>
  <si>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</si>
  <si>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</si>
  <si>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</si>
  <si>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</si>
  <si>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</si>
  <si>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</si>
  <si>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</si>
  <si>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</si>
  <si>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</si>
  <si>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</si>
  <si>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</si>
  <si>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</si>
  <si>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</si>
  <si>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</si>
  <si>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</si>
  <si>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</si>
  <si>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</si>
  <si>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</si>
  <si>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</si>
  <si>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</si>
  <si>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</si>
  <si>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</si>
  <si>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</si>
  <si>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</si>
  <si>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</si>
  <si>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</si>
  <si>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</si>
  <si>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</si>
  <si>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</si>
  <si>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</si>
  <si>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</si>
  <si>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</si>
  <si>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</si>
  <si>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</si>
  <si>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</si>
  <si>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</si>
  <si>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</si>
  <si>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</si>
  <si>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</si>
  <si>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</si>
  <si>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</si>
  <si>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</si>
  <si>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</si>
  <si>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</si>
  <si>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</si>
  <si>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</si>
  <si>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</si>
  <si>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</si>
  <si>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</si>
  <si>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</si>
  <si>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</si>
  <si>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</si>
  <si>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</si>
  <si>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</si>
  <si>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</si>
  <si>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</si>
  <si>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</si>
  <si>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</si>
  <si>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</si>
  <si>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</si>
  <si>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</si>
  <si>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</si>
  <si>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</si>
  <si>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</si>
  <si>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</si>
  <si>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</si>
  <si>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</si>
  <si>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</si>
  <si>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</si>
  <si>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</si>
  <si>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</si>
  <si>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</si>
  <si>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</si>
  <si>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</si>
  <si>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</si>
  <si>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</si>
  <si>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</si>
  <si>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</si>
  <si>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</si>
  <si>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</si>
  <si>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</si>
  <si>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</si>
  <si>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</si>
  <si>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</si>
  <si>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</si>
  <si>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</si>
  <si>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</si>
  <si>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</si>
  <si>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</si>
  <si>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</si>
  <si>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</si>
  <si>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</si>
  <si>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</si>
  <si>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</si>
  <si>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</si>
  <si>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</si>
  <si>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</si>
  <si>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</si>
  <si>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</si>
  <si>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</si>
  <si>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</si>
  <si>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</si>
  <si>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</si>
  <si>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</si>
  <si>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</si>
  <si>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</si>
  <si>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</si>
  <si>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</si>
  <si>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</si>
  <si>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</si>
  <si>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</si>
  <si>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</si>
  <si>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</si>
  <si>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</si>
  <si>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</si>
  <si>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</si>
  <si>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</si>
  <si>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</si>
  <si>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</si>
  <si>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</si>
  <si>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</si>
  <si>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</si>
  <si>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</si>
  <si>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</si>
  <si>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</si>
  <si>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</si>
  <si>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</si>
  <si>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</si>
  <si>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</si>
  <si>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</si>
  <si>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</si>
  <si>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</si>
  <si>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</si>
  <si>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</si>
  <si>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</si>
  <si>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</si>
  <si>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</si>
  <si>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</si>
  <si>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</si>
  <si>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</si>
  <si>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</si>
  <si>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</si>
  <si>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</si>
  <si>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</si>
  <si>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</si>
  <si>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</si>
  <si>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</si>
  <si>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</si>
  <si>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</si>
  <si>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</si>
  <si>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</si>
  <si>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</si>
  <si>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</si>
  <si>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</si>
  <si>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</si>
  <si>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</si>
  <si>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</si>
  <si>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</si>
  <si>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</si>
  <si>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</si>
  <si>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</si>
  <si>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</si>
  <si>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</si>
  <si>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</si>
  <si>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</si>
  <si>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</si>
  <si>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</si>
  <si>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</si>
  <si>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</si>
  <si>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</si>
  <si>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</si>
  <si>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</si>
  <si>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</si>
  <si>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</si>
  <si>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</si>
  <si>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</si>
  <si>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</si>
  <si>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</si>
  <si>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</si>
  <si>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</si>
  <si>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</si>
  <si>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</si>
  <si>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</si>
  <si>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</si>
  <si>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</si>
  <si>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</si>
  <si>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</si>
  <si>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</si>
  <si>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</si>
  <si>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</si>
  <si>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</si>
  <si>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</si>
  <si>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</si>
  <si>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</si>
  <si>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</si>
  <si>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</si>
  <si>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</si>
  <si>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</si>
  <si>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</si>
  <si>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</si>
  <si>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</si>
  <si>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</si>
  <si>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</si>
  <si>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</si>
  <si>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</si>
  <si>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</si>
  <si>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</si>
  <si>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</si>
  <si>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</si>
  <si>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</si>
  <si>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</si>
  <si>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</si>
  <si>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</si>
  <si>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</si>
  <si>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</si>
  <si>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</si>
  <si>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</si>
  <si>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</si>
  <si>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</si>
  <si>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</si>
  <si>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</si>
  <si>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</si>
  <si>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</si>
  <si>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</si>
  <si>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</si>
  <si>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</si>
  <si>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</si>
  <si>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</si>
  <si>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</si>
  <si>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</si>
  <si>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</si>
  <si>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</si>
  <si>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</si>
  <si>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</si>
  <si>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</si>
  <si>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</si>
  <si>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</si>
  <si>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</si>
  <si>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</si>
  <si>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</si>
  <si>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</si>
  <si>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</si>
  <si>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</si>
  <si>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</si>
  <si>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</si>
  <si>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</si>
  <si>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</si>
  <si>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</si>
  <si>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</si>
  <si>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</si>
  <si>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</si>
  <si>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</si>
  <si>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</si>
  <si>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</si>
  <si>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</si>
  <si>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</si>
  <si>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</si>
  <si>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</si>
  <si>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</si>
  <si>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</si>
  <si>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</si>
  <si>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</si>
  <si>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</si>
  <si>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</si>
  <si>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</si>
  <si>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</si>
  <si>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</si>
  <si>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</si>
  <si>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</si>
  <si>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</si>
  <si>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</si>
  <si>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</si>
  <si>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</si>
  <si>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</si>
  <si>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</si>
  <si>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</si>
  <si>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</si>
  <si>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</si>
  <si>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</si>
  <si>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</si>
  <si>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</si>
  <si>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</si>
  <si>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</si>
  <si>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</si>
  <si>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</si>
  <si>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</si>
  <si>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</si>
  <si>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</si>
  <si>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</si>
  <si>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</si>
  <si>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</si>
  <si>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</si>
  <si>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</si>
  <si>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</si>
  <si>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</si>
  <si>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</si>
  <si>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</si>
  <si>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</si>
  <si>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</si>
  <si>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</si>
  <si>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</si>
  <si>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</si>
  <si>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</si>
  <si>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</si>
  <si>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</si>
  <si>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</si>
  <si>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</si>
  <si>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</si>
  <si>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</si>
  <si>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</si>
  <si>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</si>
  <si>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</si>
  <si>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</si>
  <si>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</si>
  <si>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</si>
  <si>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</si>
  <si>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</si>
  <si>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</si>
  <si>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</si>
  <si>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</si>
  <si>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</si>
  <si>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</si>
  <si>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</si>
  <si>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</si>
  <si>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</si>
  <si>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</si>
  <si>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</si>
  <si>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</si>
  <si>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</si>
  <si>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</si>
  <si>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</si>
  <si>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</si>
  <si>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</si>
  <si>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</si>
  <si>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</si>
  <si>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</si>
  <si>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</si>
  <si>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</si>
  <si>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</si>
  <si>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</si>
  <si>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</si>
  <si>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</si>
  <si>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</si>
  <si>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</si>
  <si>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</si>
  <si>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</si>
  <si>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</si>
  <si>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</si>
  <si>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</si>
  <si>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</si>
  <si>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</si>
  <si>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</si>
  <si>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</si>
  <si>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</si>
  <si>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</si>
  <si>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</si>
  <si>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</si>
  <si>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</si>
  <si>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</si>
  <si>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</si>
  <si>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</si>
  <si>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</si>
  <si>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</si>
  <si>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</si>
  <si>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</si>
  <si>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</si>
  <si>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</si>
  <si>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</si>
  <si>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</si>
  <si>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</si>
  <si>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</si>
  <si>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</si>
  <si>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</si>
  <si>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</si>
  <si>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</si>
  <si>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</si>
  <si>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</si>
  <si>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</si>
  <si>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</si>
  <si>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</si>
  <si>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</si>
  <si>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</si>
  <si>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</si>
  <si>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</si>
  <si>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</si>
  <si>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</si>
  <si>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</si>
  <si>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</si>
  <si>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</si>
  <si>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</si>
  <si>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</si>
  <si>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</si>
  <si>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</si>
  <si>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</si>
  <si>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</si>
  <si>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</si>
  <si>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</si>
  <si>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</si>
  <si>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</si>
  <si>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</si>
  <si>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</si>
  <si>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</si>
  <si>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</si>
  <si>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</si>
  <si>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</si>
  <si>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</si>
  <si>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</si>
  <si>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</si>
  <si>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</si>
  <si>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</si>
  <si>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</si>
  <si>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</si>
  <si>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</si>
  <si>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</si>
  <si>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</si>
  <si>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</si>
  <si>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</si>
  <si>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</si>
  <si>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</si>
  <si>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</si>
  <si>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</si>
  <si>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</si>
  <si>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</si>
  <si>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</si>
  <si>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</si>
  <si>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</si>
  <si>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</si>
  <si>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</si>
  <si>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</si>
  <si>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</si>
  <si>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</si>
  <si>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</si>
  <si>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</si>
  <si>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</si>
  <si>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</si>
  <si>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</si>
  <si>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</si>
  <si>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</si>
  <si>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</si>
  <si>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</si>
  <si>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</si>
  <si>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</si>
  <si>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</si>
  <si>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</si>
  <si>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</si>
  <si>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</si>
  <si>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</si>
  <si>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</si>
  <si>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</si>
  <si>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</si>
  <si>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</si>
  <si>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</si>
  <si>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</si>
  <si>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</si>
  <si>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</si>
  <si>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</si>
  <si>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</si>
  <si>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</si>
  <si>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</si>
  <si>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</si>
  <si>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</si>
  <si>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</si>
  <si>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</si>
  <si>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</si>
  <si>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</si>
  <si>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</si>
  <si>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</si>
  <si>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</si>
  <si>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</si>
  <si>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</si>
  <si>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</si>
  <si>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</si>
  <si>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</si>
  <si>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</si>
  <si>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</si>
  <si>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</si>
  <si>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</si>
  <si>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</si>
  <si>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</si>
  <si>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</si>
  <si>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</si>
  <si>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</si>
  <si>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</si>
  <si>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</si>
  <si>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</si>
  <si>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</si>
  <si>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</si>
  <si>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</si>
  <si>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</si>
  <si>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</si>
  <si>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</si>
  <si>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</si>
  <si>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</si>
  <si>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</si>
  <si>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</si>
  <si>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</si>
  <si>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</si>
  <si>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</si>
  <si>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</si>
  <si>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</si>
  <si>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</si>
  <si>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</si>
  <si>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</si>
  <si>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</si>
  <si>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</si>
  <si>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</si>
  <si>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</si>
  <si>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</si>
  <si>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</si>
  <si>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</si>
  <si>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</si>
  <si>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</si>
  <si>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</si>
  <si>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</si>
  <si>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</si>
  <si>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</si>
  <si>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</si>
  <si>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</si>
  <si>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</si>
  <si>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</si>
  <si>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</si>
  <si>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</si>
  <si>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</si>
  <si>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</si>
  <si>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</si>
  <si>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</si>
  <si>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</si>
  <si>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</si>
  <si>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</si>
  <si>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</si>
  <si>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</si>
  <si>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</si>
  <si>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</si>
  <si>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</si>
  <si>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</si>
  <si>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</si>
  <si>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</si>
  <si>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</si>
  <si>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</si>
  <si>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</si>
  <si>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</si>
  <si>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</si>
  <si>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</si>
  <si>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</si>
  <si>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</si>
  <si>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</si>
  <si>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</si>
  <si>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</si>
  <si>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</si>
  <si>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</si>
  <si>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</si>
  <si>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</si>
  <si>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</si>
  <si>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</si>
  <si>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</si>
  <si>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</si>
  <si>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</si>
  <si>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</si>
  <si>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</si>
  <si>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</si>
  <si>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</si>
  <si>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</si>
  <si>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</si>
  <si>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</si>
  <si>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</si>
  <si>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</si>
  <si>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</si>
  <si>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</si>
  <si>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</si>
  <si>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</si>
  <si>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</si>
  <si>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</si>
  <si>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</si>
  <si>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</si>
  <si>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</si>
  <si>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</si>
  <si>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</si>
  <si>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</si>
  <si>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</si>
  <si>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</si>
  <si>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</si>
  <si>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</si>
  <si>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</si>
  <si>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</si>
  <si>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</si>
  <si>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</si>
  <si>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</si>
  <si>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</si>
  <si>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</si>
  <si>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</si>
  <si>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</si>
  <si>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</si>
  <si>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</si>
  <si>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</si>
  <si>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</si>
  <si>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</si>
  <si>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</si>
  <si>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</si>
  <si>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</si>
  <si>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</si>
  <si>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</si>
  <si>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</si>
  <si>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</si>
  <si>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</si>
  <si>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</si>
  <si>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</si>
  <si>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</si>
  <si>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</si>
  <si>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</si>
  <si>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</si>
  <si>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</si>
  <si>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</si>
  <si>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</si>
  <si>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</si>
  <si>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</si>
  <si>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</si>
  <si>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</si>
  <si>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</si>
  <si>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</si>
  <si>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</si>
  <si>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</si>
  <si>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</si>
  <si>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</si>
  <si>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</si>
  <si>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</si>
  <si>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</si>
  <si>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</si>
  <si>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</si>
  <si>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</si>
  <si>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</si>
  <si>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</si>
  <si>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</si>
  <si>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</si>
  <si>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</si>
  <si>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</si>
  <si>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</si>
  <si>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</si>
  <si>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</si>
  <si>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</si>
  <si>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</si>
  <si>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</si>
  <si>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</si>
  <si>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</si>
  <si>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</si>
  <si>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</si>
  <si>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</si>
  <si>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</si>
  <si>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</si>
  <si>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</si>
  <si>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</si>
  <si>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</si>
  <si>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</si>
  <si>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</si>
  <si>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</si>
  <si>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</si>
  <si>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</si>
  <si>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</si>
  <si>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</si>
  <si>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</si>
  <si>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</si>
  <si>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</si>
  <si>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</si>
  <si>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</si>
  <si>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</si>
  <si>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</si>
  <si>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</si>
  <si>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</si>
  <si>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</si>
  <si>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</si>
  <si>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</si>
  <si>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</si>
  <si>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</si>
  <si>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</si>
  <si>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</si>
  <si>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</si>
  <si>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</si>
  <si>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</si>
  <si>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</si>
  <si>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</si>
  <si>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</si>
  <si>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</si>
  <si>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</si>
  <si>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</si>
  <si>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</si>
  <si>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</si>
  <si>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</si>
  <si>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</si>
  <si>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</si>
  <si>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</si>
  <si>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</si>
  <si>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</si>
  <si>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</si>
  <si>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</si>
  <si>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</si>
  <si>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</si>
  <si>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</si>
  <si>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</si>
  <si>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</si>
  <si>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</si>
  <si>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</si>
  <si>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</si>
  <si>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</si>
  <si>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</si>
  <si>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</si>
  <si>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</si>
  <si>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</si>
  <si>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</si>
  <si>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</si>
  <si>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</si>
  <si>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</si>
  <si>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</si>
  <si>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</si>
  <si>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</si>
  <si>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</si>
  <si>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</si>
  <si>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</si>
  <si>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</si>
  <si>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</si>
  <si>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</si>
  <si>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</si>
  <si>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</si>
  <si>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</si>
  <si>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</si>
  <si>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</si>
  <si>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</si>
  <si>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</si>
  <si>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</si>
  <si>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</si>
  <si>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</si>
  <si>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</si>
  <si>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</si>
  <si>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</si>
  <si>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</si>
  <si>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</si>
  <si>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</si>
  <si>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</si>
  <si>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</si>
  <si>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</si>
  <si>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</si>
  <si>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</si>
  <si>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</si>
  <si>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</si>
  <si>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</si>
  <si>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</si>
  <si>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</si>
  <si>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</si>
  <si>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</si>
  <si>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</si>
  <si>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</si>
  <si>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</si>
  <si>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</si>
  <si>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</si>
  <si>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</si>
  <si>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</si>
  <si>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</si>
  <si>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</si>
  <si>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</si>
  <si>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</si>
  <si>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</si>
  <si>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</si>
  <si>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</si>
  <si>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</si>
  <si>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</si>
  <si>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</si>
  <si>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</si>
  <si>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</si>
  <si>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</si>
  <si>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</si>
  <si>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</si>
  <si>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</si>
  <si>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</si>
  <si>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</si>
  <si>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</si>
  <si>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</si>
  <si>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</si>
  <si>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</si>
  <si>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</si>
  <si>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</si>
  <si>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</si>
  <si>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</si>
  <si>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</si>
  <si>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</si>
  <si>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</si>
  <si>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</si>
  <si>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</si>
  <si>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</si>
  <si>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</si>
  <si>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</si>
  <si>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</si>
  <si>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</si>
  <si>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</si>
  <si>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</si>
  <si>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</si>
  <si>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</si>
  <si>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</si>
  <si>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</si>
  <si>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</si>
  <si>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</si>
  <si>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</si>
  <si>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</si>
  <si>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</si>
  <si>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</si>
  <si>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</si>
  <si>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</si>
  <si>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</si>
  <si>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</si>
  <si>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</si>
  <si>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</si>
  <si>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</si>
  <si>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</si>
  <si>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</si>
  <si>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</si>
  <si>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</si>
  <si>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</si>
  <si>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</si>
  <si>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</si>
  <si>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</si>
  <si>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</si>
  <si>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</si>
  <si>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</si>
  <si>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</si>
  <si>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</si>
  <si>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</si>
  <si>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</si>
  <si>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</si>
  <si>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</si>
  <si>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</si>
  <si>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</si>
  <si>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</si>
  <si>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</si>
  <si>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</si>
  <si>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</si>
  <si>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</si>
  <si>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</si>
  <si>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</si>
  <si>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</si>
  <si>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</si>
  <si>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</si>
  <si>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</si>
  <si>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</si>
  <si>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</si>
  <si>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</si>
  <si>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</si>
  <si>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</si>
  <si>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</si>
  <si>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</si>
  <si>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</si>
  <si>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</si>
  <si>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</si>
  <si>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</si>
  <si>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</si>
  <si>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</si>
  <si>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</si>
  <si>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</si>
  <si>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</si>
  <si>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</si>
  <si>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</si>
  <si>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</si>
  <si>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</si>
  <si>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</si>
  <si>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</si>
  <si>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</si>
  <si>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</si>
  <si>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</si>
  <si>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</si>
  <si>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</si>
  <si>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</si>
  <si>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</si>
  <si>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</si>
  <si>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</si>
  <si>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</si>
  <si>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</si>
  <si>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</si>
  <si>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</si>
  <si>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</si>
  <si>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</si>
  <si>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</si>
  <si>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</si>
  <si>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</si>
  <si>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</si>
  <si>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</si>
  <si>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</si>
  <si>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</si>
  <si>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</si>
  <si>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</si>
  <si>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</si>
  <si>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</si>
  <si>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</si>
  <si>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</si>
  <si>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</si>
  <si>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</si>
  <si>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</si>
  <si>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</si>
  <si>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</si>
  <si>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</si>
  <si>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</si>
  <si>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</si>
  <si>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</si>
  <si>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</si>
  <si>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</si>
  <si>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</si>
  <si>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</si>
  <si>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</si>
  <si>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</si>
  <si>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</si>
  <si>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</si>
  <si>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</si>
  <si>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</si>
  <si>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</si>
  <si>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</si>
  <si>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</si>
  <si>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</si>
  <si>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</si>
  <si>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</si>
  <si>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</si>
  <si>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</si>
  <si>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</si>
  <si>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</si>
  <si>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</si>
  <si>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</si>
  <si>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</si>
  <si>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</si>
  <si>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</si>
  <si>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</si>
  <si>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</si>
  <si>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</si>
  <si>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</si>
  <si>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</si>
  <si>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</si>
  <si>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</si>
  <si>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</si>
  <si>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</si>
  <si>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</si>
  <si>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</si>
  <si>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</si>
  <si>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</si>
  <si>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</si>
  <si>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</si>
  <si>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</si>
  <si>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</si>
  <si>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</si>
  <si>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</si>
  <si>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</si>
  <si>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</si>
  <si>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</si>
  <si>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</si>
  <si>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</si>
  <si>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</si>
  <si>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</si>
  <si>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</si>
  <si>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</si>
  <si>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</si>
  <si>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</si>
  <si>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</si>
  <si>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</si>
  <si>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</si>
  <si>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</si>
  <si>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</si>
  <si>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</si>
  <si>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</si>
  <si>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</si>
  <si>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</si>
  <si>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</si>
  <si>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</si>
  <si>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</si>
  <si>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</si>
  <si>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</si>
  <si>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</si>
  <si>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</si>
  <si>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</si>
  <si>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</si>
  <si>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</si>
  <si>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</si>
  <si>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</si>
  <si>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</si>
  <si>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</si>
  <si>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</si>
  <si>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</si>
  <si>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</si>
  <si>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</si>
  <si>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</si>
  <si>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</si>
  <si>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</si>
  <si>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</si>
  <si>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</si>
  <si>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</si>
  <si>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</si>
  <si>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</si>
  <si>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</si>
  <si>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</si>
  <si>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</si>
  <si>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</si>
  <si>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</si>
  <si>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</si>
  <si>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</si>
  <si>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</si>
  <si>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</si>
  <si>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</si>
  <si>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</si>
  <si>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</si>
  <si>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</si>
  <si>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</si>
  <si>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</si>
  <si>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</si>
  <si>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</si>
  <si>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</si>
  <si>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</si>
  <si>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</si>
  <si>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</si>
  <si>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</si>
  <si>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</si>
  <si>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</si>
  <si>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</si>
  <si>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</si>
  <si>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</si>
  <si>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</si>
  <si>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</si>
  <si>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</si>
  <si>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</si>
  <si>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</si>
  <si>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</si>
  <si>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</si>
  <si>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</si>
  <si>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</si>
  <si>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</si>
  <si>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</si>
  <si>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</si>
  <si>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</si>
  <si>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</si>
  <si>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</si>
  <si>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</si>
  <si>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</si>
  <si>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</si>
  <si>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</si>
  <si>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</si>
  <si>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</si>
  <si>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</si>
  <si>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</si>
  <si>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</si>
  <si>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</si>
  <si>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</si>
  <si>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</si>
  <si>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</si>
  <si>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</si>
  <si>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</si>
  <si>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</si>
  <si>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</si>
  <si>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</si>
  <si>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</si>
  <si>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</si>
  <si>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</si>
  <si>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</si>
  <si>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</si>
  <si>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</si>
  <si>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</si>
  <si>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</si>
  <si>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</si>
  <si>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</si>
  <si>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</si>
  <si>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</si>
  <si>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</si>
  <si>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</si>
  <si>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</si>
  <si>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</si>
  <si>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</si>
  <si>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</si>
  <si>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</si>
  <si>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</si>
  <si>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</si>
  <si>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</si>
  <si>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</si>
  <si>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</si>
  <si>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</si>
  <si>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</si>
  <si>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</si>
  <si>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</si>
  <si>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</si>
  <si>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</si>
  <si>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</si>
  <si>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</si>
  <si>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</si>
  <si>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</si>
  <si>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</si>
  <si>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</si>
  <si>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</si>
  <si>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</si>
  <si>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</si>
  <si>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</si>
  <si>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</si>
  <si>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</si>
  <si>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</si>
  <si>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</si>
  <si>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</si>
  <si>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</si>
  <si>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</si>
  <si>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</si>
  <si>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</si>
  <si>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</si>
  <si>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</si>
  <si>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</si>
  <si>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</si>
  <si>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</si>
  <si>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</si>
  <si>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</si>
  <si>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</si>
  <si>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</si>
  <si>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</si>
  <si>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</si>
  <si>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</si>
  <si>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</si>
  <si>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</si>
  <si>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</si>
  <si>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</si>
  <si>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</si>
  <si>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</si>
  <si>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</si>
  <si>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</si>
  <si>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</si>
  <si>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</si>
  <si>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</si>
  <si>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</si>
  <si>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</si>
  <si>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</si>
  <si>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</si>
  <si>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</si>
  <si>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</si>
  <si>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</si>
  <si>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</si>
  <si>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</si>
  <si>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</si>
  <si>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</si>
  <si>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</si>
  <si>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</si>
  <si>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</si>
  <si>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</si>
  <si>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</si>
  <si>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</si>
  <si>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</si>
  <si>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</si>
  <si>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</si>
  <si>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</si>
  <si>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</si>
  <si>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</si>
  <si>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</si>
  <si>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</si>
  <si>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</si>
  <si>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</si>
  <si>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</si>
  <si>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</si>
  <si>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</si>
  <si>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</si>
  <si>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</si>
  <si>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</si>
  <si>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</si>
  <si>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</si>
  <si>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</si>
  <si>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</si>
  <si>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</si>
  <si>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</si>
  <si>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</si>
  <si>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</si>
  <si>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</si>
  <si>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</si>
  <si>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</si>
  <si>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</si>
  <si>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</si>
  <si>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</si>
  <si>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</si>
  <si>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</si>
  <si>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</si>
  <si>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</si>
  <si>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</si>
  <si>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</si>
  <si>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</si>
  <si>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</si>
  <si>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</si>
  <si>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</si>
  <si>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</si>
  <si>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</si>
  <si>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</si>
  <si>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</si>
  <si>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</si>
  <si>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</si>
  <si>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</si>
  <si>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</si>
  <si>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</si>
  <si>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</si>
  <si>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</si>
  <si>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</si>
  <si>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</si>
  <si>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</si>
  <si>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</si>
  <si>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</si>
  <si>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</si>
  <si>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</si>
  <si>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</si>
  <si>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</si>
  <si>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</si>
  <si>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</si>
  <si>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</si>
  <si>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</si>
  <si>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</si>
  <si>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</si>
  <si>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</si>
  <si>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</si>
  <si>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</si>
  <si>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</si>
  <si>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</si>
  <si>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</si>
  <si>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</si>
  <si>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</si>
  <si>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</si>
  <si>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</si>
  <si>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</si>
  <si>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</si>
  <si>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</si>
  <si>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</si>
  <si>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</si>
  <si>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</si>
  <si>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</si>
  <si>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</si>
  <si>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</si>
  <si>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</si>
  <si>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</si>
  <si>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</si>
  <si>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</si>
  <si>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</si>
  <si>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</si>
  <si>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</si>
  <si>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</si>
  <si>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</si>
  <si>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</si>
  <si>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</si>
  <si>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</si>
  <si>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</si>
  <si>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</si>
  <si>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</si>
  <si>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</si>
  <si>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</si>
  <si>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</si>
  <si>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</si>
  <si>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</si>
  <si>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</si>
  <si>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</si>
  <si>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</si>
  <si>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</si>
  <si>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</si>
  <si>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</si>
  <si>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</si>
  <si>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</si>
  <si>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</si>
  <si>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</si>
  <si>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</si>
  <si>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</si>
  <si>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</si>
  <si>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</si>
  <si>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</si>
  <si>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</si>
  <si>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</si>
  <si>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</si>
  <si>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</si>
  <si>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</si>
  <si>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</si>
  <si>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</si>
  <si>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</si>
  <si>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</si>
  <si>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</si>
  <si>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</si>
  <si>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</si>
  <si>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</si>
  <si>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</si>
  <si>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</si>
  <si>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</si>
  <si>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</si>
  <si>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</si>
  <si>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</si>
  <si>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</si>
  <si>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</si>
  <si>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</si>
  <si>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</si>
  <si>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</si>
  <si>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</si>
  <si>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</si>
  <si>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</si>
  <si>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</si>
  <si>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</si>
  <si>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</si>
  <si>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</si>
  <si>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</si>
  <si>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</si>
  <si>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</si>
  <si>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</si>
  <si>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</si>
  <si>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</si>
  <si>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</si>
  <si>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</si>
  <si>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</si>
  <si>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</si>
  <si>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</si>
  <si>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</si>
  <si>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</si>
  <si>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</si>
  <si>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</si>
  <si>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</si>
  <si>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</si>
  <si>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</si>
  <si>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</si>
  <si>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</si>
  <si>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</si>
  <si>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</si>
  <si>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</si>
  <si>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</si>
  <si>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</si>
  <si>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</si>
  <si>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</si>
  <si>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</si>
  <si>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</si>
  <si>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</si>
  <si>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</si>
  <si>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</si>
  <si>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</si>
  <si>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</si>
  <si>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</si>
  <si>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</si>
  <si>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</si>
  <si>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</si>
  <si>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</si>
  <si>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</si>
  <si>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</si>
  <si>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</si>
  <si>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</si>
  <si>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</si>
  <si>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</si>
  <si>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</si>
  <si>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</si>
  <si>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</si>
  <si>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</si>
  <si>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</si>
  <si>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</si>
  <si>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</si>
  <si>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</si>
  <si>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</si>
  <si>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</si>
  <si>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</si>
  <si>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</si>
  <si>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</si>
  <si>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</si>
  <si>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</si>
  <si>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</si>
  <si>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</si>
  <si>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</si>
  <si>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</si>
  <si>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</si>
  <si>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</si>
  <si>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</si>
  <si>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</si>
  <si>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</si>
  <si>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</si>
  <si>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</si>
  <si>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</si>
  <si>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</si>
  <si>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</si>
  <si>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</si>
  <si>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</si>
  <si>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</si>
  <si>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</si>
  <si>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</si>
  <si>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</si>
  <si>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</si>
  <si>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</si>
  <si>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</si>
  <si>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</si>
  <si>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</si>
  <si>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</si>
  <si>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</si>
  <si>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</si>
  <si>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</si>
  <si>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</si>
  <si>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</si>
  <si>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</si>
  <si>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</si>
  <si>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</si>
  <si>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</si>
  <si>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</si>
  <si>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</si>
  <si>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</si>
  <si>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</si>
  <si>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</si>
  <si>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</si>
  <si>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</si>
  <si>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</si>
  <si>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</si>
  <si>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</si>
  <si>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</si>
  <si>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</si>
  <si>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</si>
  <si>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</si>
  <si>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</si>
  <si>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</si>
  <si>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</si>
  <si>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</si>
  <si>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</si>
  <si>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</si>
  <si>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</si>
  <si>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</si>
  <si>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</si>
  <si>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</si>
  <si>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</si>
  <si>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</si>
  <si>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</si>
  <si>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</si>
  <si>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</si>
  <si>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</si>
  <si>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</si>
  <si>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</si>
  <si>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</si>
  <si>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</si>
  <si>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</si>
  <si>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</si>
  <si>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</si>
  <si>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</si>
  <si>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</si>
  <si>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</si>
  <si>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</si>
  <si>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</si>
  <si>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</si>
  <si>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</si>
  <si>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</si>
  <si>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</si>
  <si>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</si>
  <si>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</si>
  <si>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</si>
  <si>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</si>
  <si>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</si>
  <si>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</si>
  <si>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</si>
  <si>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</si>
  <si>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</si>
  <si>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</si>
  <si>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</si>
  <si>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</si>
  <si>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</si>
  <si>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</si>
  <si>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</si>
  <si>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</si>
  <si>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</si>
  <si>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</si>
  <si>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</si>
  <si>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</si>
  <si>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</si>
  <si>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</si>
  <si>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</si>
  <si>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</si>
  <si>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</si>
  <si>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</si>
  <si>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</si>
  <si>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</si>
  <si>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</si>
  <si>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</si>
  <si>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</si>
  <si>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</si>
  <si>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</si>
  <si>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</si>
  <si>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</si>
  <si>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</si>
  <si>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</si>
  <si>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</si>
  <si>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</si>
  <si>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</si>
  <si>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</si>
  <si>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</si>
  <si>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</si>
  <si>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</si>
  <si>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</si>
  <si>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</si>
  <si>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</si>
  <si>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</si>
  <si>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</si>
  <si>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</si>
  <si>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</si>
  <si>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</si>
  <si>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</si>
  <si>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</si>
  <si>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</si>
  <si>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</si>
  <si>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</si>
  <si>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</si>
  <si>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</si>
  <si>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</si>
  <si>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</si>
  <si>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</si>
  <si>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</si>
  <si>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</si>
  <si>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</si>
  <si>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</si>
  <si>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</si>
  <si>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</si>
  <si>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</si>
  <si>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</si>
  <si>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</si>
  <si>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</si>
  <si>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</si>
  <si>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</si>
  <si>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</si>
  <si>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</si>
  <si>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</si>
  <si>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</si>
  <si>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</si>
  <si>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</si>
  <si>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</si>
  <si>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</si>
  <si>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</si>
  <si>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</si>
  <si>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</si>
  <si>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</si>
  <si>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</si>
  <si>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</si>
  <si>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</si>
  <si>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</si>
  <si>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</si>
  <si>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</si>
  <si>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</si>
  <si>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</si>
  <si>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</si>
  <si>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</si>
  <si>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</si>
  <si>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</si>
  <si>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</si>
  <si>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</si>
  <si>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</si>
  <si>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</si>
  <si>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</si>
  <si>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</si>
  <si>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</si>
  <si>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</si>
  <si>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</si>
  <si>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</si>
  <si>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</si>
  <si>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</si>
  <si>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</si>
  <si>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</si>
  <si>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</si>
  <si>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</si>
  <si>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</si>
  <si>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</si>
  <si>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</si>
  <si>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</si>
  <si>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</si>
  <si>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</si>
  <si>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</si>
  <si>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</si>
  <si>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</si>
  <si>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</si>
  <si>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</si>
  <si>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</si>
  <si>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</si>
  <si>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</si>
  <si>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</si>
  <si>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</si>
  <si>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</si>
  <si>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</si>
  <si>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</si>
  <si>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</si>
  <si>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</si>
  <si>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</si>
  <si>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</si>
  <si>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</si>
  <si>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</si>
  <si>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</si>
  <si>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</si>
  <si>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</si>
  <si>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</si>
  <si>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</si>
  <si>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</si>
  <si>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</si>
  <si>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</si>
  <si>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</si>
  <si>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</si>
  <si>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</si>
  <si>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</si>
  <si>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</si>
  <si>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</si>
  <si>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</si>
  <si>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</si>
  <si>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</si>
  <si>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</si>
  <si>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</si>
  <si>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</si>
  <si>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</si>
  <si>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</si>
  <si>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</si>
  <si>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</si>
  <si>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</si>
  <si>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</si>
  <si>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</si>
  <si>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</si>
  <si>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</si>
  <si>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</si>
  <si>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</si>
  <si>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</si>
  <si>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</si>
  <si>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</si>
  <si>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</si>
  <si>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</si>
  <si>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</si>
  <si>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</si>
  <si>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</si>
  <si>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</si>
  <si>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</si>
  <si>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</si>
  <si>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</si>
  <si>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</si>
  <si>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</si>
  <si>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</si>
  <si>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</si>
  <si>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</si>
  <si>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</si>
  <si>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</si>
  <si>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</si>
  <si>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</si>
  <si>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</si>
  <si>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</si>
  <si>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</si>
  <si>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</si>
  <si>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</si>
  <si>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</si>
  <si>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</si>
  <si>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</si>
  <si>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</si>
  <si>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</si>
  <si>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</si>
  <si>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</si>
  <si>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</si>
  <si>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</si>
  <si>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</si>
  <si>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</si>
  <si>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</si>
  <si>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</si>
  <si>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</si>
  <si>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</si>
  <si>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</si>
  <si>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</si>
  <si>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</si>
  <si>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</si>
  <si>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</si>
  <si>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</si>
  <si>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</si>
  <si>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</si>
  <si>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</si>
  <si>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</si>
  <si>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</si>
  <si>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</si>
  <si>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</si>
  <si>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</si>
  <si>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</si>
  <si>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</si>
  <si>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</si>
  <si>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</si>
  <si>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</si>
  <si>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</si>
  <si>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</si>
  <si>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</si>
  <si>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</si>
  <si>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</si>
  <si>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</si>
  <si>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</si>
  <si>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</si>
  <si>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</si>
  <si>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</si>
  <si>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</si>
  <si>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</si>
  <si>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</si>
  <si>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</si>
  <si>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</si>
  <si>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</si>
  <si>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</si>
  <si>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</si>
  <si>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</si>
  <si>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</si>
  <si>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</si>
  <si>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</si>
  <si>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</si>
  <si>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</si>
  <si>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</si>
  <si>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</si>
  <si>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</si>
  <si>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</si>
  <si>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</si>
  <si>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</si>
  <si>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</si>
  <si>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</si>
  <si>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</si>
  <si>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</si>
  <si>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</si>
  <si>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</si>
  <si>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</si>
  <si>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</si>
  <si>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</si>
  <si>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</si>
  <si>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</si>
  <si>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</si>
  <si>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</si>
  <si>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</si>
  <si>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</si>
  <si>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</si>
  <si>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</si>
  <si>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</si>
  <si>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</si>
  <si>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</si>
  <si>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</si>
  <si>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</si>
  <si>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</si>
  <si>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</si>
  <si>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</si>
  <si>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</si>
  <si>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</si>
  <si>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</si>
  <si>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</si>
  <si>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</si>
  <si>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</si>
  <si>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</si>
  <si>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</si>
  <si>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</si>
  <si>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</si>
  <si>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</si>
  <si>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</si>
  <si>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</si>
  <si>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</si>
  <si>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</si>
  <si>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</si>
  <si>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</si>
  <si>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</si>
  <si>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</si>
  <si>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</si>
  <si>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</si>
  <si>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</si>
  <si>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</si>
  <si>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</si>
  <si>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</si>
  <si>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</si>
  <si>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</si>
  <si>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</si>
  <si>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</si>
  <si>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</si>
  <si>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</si>
  <si>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</si>
  <si>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</si>
  <si>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</si>
  <si>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</si>
  <si>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</si>
  <si>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</si>
  <si>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</si>
  <si>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</si>
  <si>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</si>
  <si>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</si>
  <si>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</si>
  <si>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</si>
  <si>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</si>
  <si>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</si>
  <si>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</si>
  <si>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</si>
  <si>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</si>
  <si>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</si>
  <si>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</si>
  <si>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</si>
  <si>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</si>
  <si>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</si>
  <si>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</si>
  <si>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</si>
  <si>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</si>
  <si>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</si>
  <si>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</si>
  <si>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</si>
  <si>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</si>
  <si>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</si>
  <si>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</si>
  <si>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</si>
  <si>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</si>
  <si>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</si>
  <si>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</si>
  <si>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</si>
  <si>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</si>
  <si>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</si>
  <si>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</si>
  <si>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</si>
  <si>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</si>
  <si>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</si>
  <si>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</si>
  <si>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</si>
  <si>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</si>
  <si>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</si>
  <si>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</si>
  <si>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</si>
  <si>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</si>
  <si>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</si>
  <si>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</si>
  <si>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</si>
  <si>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</si>
  <si>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</si>
  <si>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</si>
  <si>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</si>
  <si>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</si>
  <si>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</si>
  <si>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</si>
  <si>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</si>
  <si>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</si>
  <si>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</si>
  <si>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</si>
  <si>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</si>
  <si>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</si>
  <si>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</si>
  <si>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</si>
  <si>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</si>
  <si>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</si>
  <si>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</si>
  <si>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</si>
  <si>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</si>
  <si>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</si>
  <si>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</si>
  <si>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</si>
  <si>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</si>
  <si>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</si>
  <si>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</si>
  <si>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</si>
  <si>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</si>
  <si>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</si>
  <si>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</si>
  <si>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</si>
  <si>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</si>
  <si>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</si>
  <si>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</si>
  <si>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</si>
  <si>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</si>
  <si>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</si>
  <si>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</si>
  <si>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</si>
  <si>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</si>
  <si>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</si>
  <si>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</si>
  <si>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</si>
  <si>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</si>
  <si>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</si>
  <si>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</si>
  <si>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</si>
  <si>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</si>
  <si>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</si>
  <si>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</si>
  <si>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</si>
  <si>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</si>
  <si>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</si>
  <si>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</si>
  <si>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</si>
  <si>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</si>
  <si>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</si>
  <si>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</si>
  <si>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</si>
  <si>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</si>
  <si>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</si>
  <si>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</si>
  <si>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</si>
  <si>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</si>
  <si>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</si>
  <si>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</si>
  <si>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</si>
  <si>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</si>
  <si>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</si>
  <si>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</si>
  <si>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</si>
  <si>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</si>
  <si>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</si>
  <si>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</si>
  <si>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</si>
  <si>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</si>
  <si>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</si>
  <si>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</si>
  <si>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</si>
  <si>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</si>
  <si>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</si>
  <si>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</si>
  <si>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</si>
  <si>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</si>
  <si>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</si>
  <si>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</si>
  <si>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</si>
  <si>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</si>
  <si>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</si>
  <si>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</si>
  <si>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</si>
  <si>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</si>
  <si>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</si>
  <si>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</si>
  <si>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</si>
  <si>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</si>
  <si>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</si>
  <si>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</si>
  <si>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</si>
  <si>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</si>
  <si>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</si>
  <si>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</si>
  <si>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</si>
  <si>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</si>
  <si>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</si>
  <si>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</si>
  <si>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</si>
  <si>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</si>
  <si>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</si>
  <si>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</si>
  <si>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</si>
  <si>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</si>
  <si>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</si>
  <si>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</si>
  <si>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</si>
  <si>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</si>
  <si>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</si>
  <si>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</si>
  <si>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</si>
  <si>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</si>
  <si>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</si>
  <si>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</si>
  <si>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</si>
  <si>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</si>
  <si>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</si>
  <si>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</si>
  <si>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</si>
  <si>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</si>
  <si>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</si>
  <si>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</si>
  <si>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</si>
  <si>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</si>
  <si>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</si>
  <si>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</si>
  <si>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</si>
  <si>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</si>
  <si>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</si>
  <si>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</si>
  <si>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</si>
  <si>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</si>
  <si>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</si>
  <si>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</si>
  <si>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</si>
  <si>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</si>
  <si>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</si>
  <si>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</si>
  <si>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</si>
  <si>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</si>
  <si>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</si>
  <si>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</si>
  <si>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</si>
  <si>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</si>
  <si>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</si>
  <si>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</si>
  <si>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</si>
  <si>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</si>
  <si>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</si>
  <si>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</si>
  <si>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</si>
  <si>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</si>
  <si>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</si>
  <si>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</si>
  <si>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</si>
  <si>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</si>
  <si>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</si>
  <si>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</si>
  <si>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</si>
  <si>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</si>
  <si>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</si>
  <si>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</si>
  <si>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</si>
  <si>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</si>
  <si>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</si>
  <si>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</si>
  <si>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</si>
  <si>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</si>
  <si>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</si>
  <si>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</si>
  <si>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</si>
  <si>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</si>
  <si>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</si>
  <si>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</si>
  <si>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</si>
  <si>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</si>
  <si>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</si>
  <si>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</si>
  <si>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</si>
  <si>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</si>
  <si>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</si>
  <si>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</si>
  <si>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</si>
  <si>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</si>
  <si>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</si>
  <si>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</si>
  <si>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</si>
  <si>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</si>
  <si>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</si>
  <si>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</si>
  <si>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</si>
  <si>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</si>
  <si>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</si>
  <si>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</si>
  <si>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</si>
  <si>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</si>
  <si>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</si>
  <si>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</si>
  <si>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</si>
  <si>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</si>
  <si>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</si>
  <si>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</si>
  <si>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</si>
  <si>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</si>
  <si>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</si>
  <si>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</si>
  <si>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</si>
  <si>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</si>
  <si>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</si>
  <si>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</si>
  <si>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</si>
  <si>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</si>
  <si>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</si>
  <si>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</si>
  <si>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</si>
  <si>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</si>
  <si>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</si>
  <si>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</si>
  <si>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</si>
  <si>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</si>
  <si>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</si>
  <si>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</si>
  <si>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</si>
  <si>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</si>
  <si>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</si>
  <si>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</si>
  <si>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</si>
  <si>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</si>
  <si>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</si>
  <si>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</si>
  <si>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</si>
  <si>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</si>
  <si>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</si>
  <si>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</si>
  <si>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</si>
  <si>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</si>
  <si>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</si>
  <si>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</si>
  <si>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</si>
  <si>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</si>
  <si>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</si>
  <si>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</si>
  <si>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</si>
  <si>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</si>
  <si>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</si>
  <si>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</si>
  <si>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</si>
  <si>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</si>
  <si>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</si>
  <si>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</si>
  <si>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</si>
  <si>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</si>
  <si>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</si>
  <si>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</si>
  <si>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</si>
  <si>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</si>
  <si>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</si>
  <si>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</si>
  <si>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</si>
  <si>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</si>
  <si>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</si>
  <si>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</si>
  <si>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</si>
  <si>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</si>
  <si>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</si>
  <si>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</si>
  <si>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</si>
  <si>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</si>
  <si>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</si>
  <si>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</si>
  <si>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</si>
  <si>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</si>
  <si>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</si>
  <si>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</si>
  <si>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</si>
  <si>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</si>
  <si>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</si>
  <si>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</si>
  <si>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</si>
  <si>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</si>
  <si>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</si>
  <si>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</si>
  <si>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</si>
  <si>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</si>
  <si>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</si>
  <si>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</si>
  <si>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</si>
  <si>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</si>
  <si>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</si>
  <si>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</si>
  <si>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</si>
  <si>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</si>
  <si>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</si>
  <si>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</si>
  <si>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</si>
  <si>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</si>
  <si>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</si>
  <si>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</si>
  <si>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</si>
  <si>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</si>
  <si>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</si>
  <si>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</si>
  <si>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</si>
  <si>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</si>
  <si>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</si>
  <si>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</si>
  <si>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</si>
  <si>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</si>
  <si>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</si>
  <si>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</si>
  <si>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</si>
  <si>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</si>
  <si>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</si>
  <si>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</si>
  <si>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</si>
  <si>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</si>
  <si>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</si>
  <si>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</si>
  <si>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</si>
  <si>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</si>
  <si>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</si>
  <si>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</si>
  <si>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</si>
  <si>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</si>
  <si>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</si>
  <si>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</si>
  <si>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</si>
  <si>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</si>
  <si>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</si>
  <si>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</si>
  <si>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</si>
  <si>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</si>
  <si>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</si>
  <si>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</si>
  <si>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</si>
  <si>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</si>
  <si>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</si>
  <si>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</si>
  <si>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</si>
  <si>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</si>
  <si>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</si>
  <si>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</si>
  <si>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</si>
  <si>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</si>
  <si>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</si>
  <si>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</si>
  <si>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</si>
  <si>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</si>
  <si>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</si>
  <si>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</si>
  <si>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</si>
  <si>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</si>
  <si>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</si>
  <si>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</si>
  <si>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</si>
  <si>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</si>
  <si>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</si>
  <si>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</si>
  <si>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</si>
  <si>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</si>
  <si>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</si>
  <si>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</si>
  <si>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</si>
  <si>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</si>
  <si>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</si>
  <si>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</si>
  <si>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</si>
  <si>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</si>
  <si>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</si>
  <si>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</si>
  <si>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</si>
  <si>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</si>
  <si>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</si>
  <si>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</si>
  <si>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</si>
  <si>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</si>
  <si>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</si>
  <si>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</si>
  <si>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</si>
  <si>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</si>
  <si>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</si>
  <si>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</si>
  <si>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</si>
  <si>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</si>
  <si>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</si>
  <si>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</si>
  <si>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</si>
  <si>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</si>
  <si>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</si>
  <si>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</si>
  <si>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</si>
  <si>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</si>
  <si>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</si>
  <si>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</si>
  <si>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</si>
  <si>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</si>
  <si>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</si>
  <si>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</si>
  <si>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</si>
  <si>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</si>
  <si>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</si>
  <si>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</si>
  <si>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</si>
  <si>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</si>
  <si>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</si>
  <si>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</si>
  <si>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</si>
  <si>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</si>
  <si>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</si>
  <si>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</si>
  <si>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</si>
  <si>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</si>
  <si>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</si>
  <si>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</si>
  <si>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</si>
  <si>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</si>
  <si>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</si>
  <si>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</si>
  <si>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</si>
  <si>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</si>
  <si>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</si>
  <si>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</si>
  <si>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</si>
  <si>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</si>
  <si>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</si>
  <si>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</si>
  <si>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</si>
  <si>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</si>
  <si>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</si>
  <si>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</si>
  <si>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</si>
  <si>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</si>
  <si>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</si>
  <si>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</si>
  <si>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</si>
  <si>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</si>
  <si>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</si>
  <si>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</si>
  <si>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</si>
  <si>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</si>
  <si>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</si>
  <si>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</si>
  <si>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</si>
  <si>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</si>
  <si>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</si>
  <si>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</si>
  <si>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</si>
  <si>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</si>
  <si>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</si>
  <si>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</si>
  <si>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</si>
  <si>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</si>
  <si>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</si>
  <si>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</si>
  <si>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</si>
  <si>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</si>
  <si>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</si>
  <si>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</si>
  <si>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</si>
  <si>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</si>
  <si>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</si>
  <si>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</si>
  <si>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</si>
  <si>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</si>
  <si>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</si>
  <si>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</si>
  <si>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</si>
  <si>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</si>
  <si>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</si>
  <si>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</si>
  <si>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</si>
  <si>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</si>
  <si>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</si>
  <si>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</si>
  <si>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</si>
  <si>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</si>
  <si>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</si>
  <si>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</si>
  <si>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</si>
  <si>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</si>
  <si>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</si>
  <si>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</si>
  <si>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</si>
  <si>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</si>
  <si>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</si>
  <si>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</si>
  <si>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</si>
  <si>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</si>
  <si>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</si>
  <si>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</si>
  <si>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</si>
  <si>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</si>
  <si>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</si>
  <si>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</si>
  <si>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</si>
  <si>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</si>
  <si>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</si>
  <si>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</si>
  <si>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</si>
  <si>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</si>
  <si>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</si>
  <si>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</si>
  <si>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</si>
  <si>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</si>
  <si>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</si>
  <si>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</si>
  <si>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</si>
  <si>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</si>
  <si>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</si>
  <si>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</si>
  <si>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</si>
  <si>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</si>
  <si>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</si>
  <si>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</si>
  <si>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</si>
  <si>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</si>
  <si>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</si>
  <si>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</si>
  <si>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</si>
  <si>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</si>
  <si>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</si>
  <si>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</si>
  <si>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</si>
  <si>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</si>
  <si>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</si>
  <si>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</si>
  <si>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</si>
  <si>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</si>
  <si>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</si>
  <si>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</si>
  <si>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</si>
  <si>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</si>
  <si>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</si>
  <si>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</si>
  <si>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</si>
  <si>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</si>
  <si>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</si>
  <si>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</si>
  <si>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</si>
  <si>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</si>
  <si>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</si>
  <si>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</si>
  <si>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</si>
  <si>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</si>
  <si>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</si>
  <si>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</si>
  <si>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</si>
  <si>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</si>
  <si>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</si>
  <si>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</si>
  <si>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</si>
  <si>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</si>
  <si>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</si>
  <si>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</si>
  <si>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</si>
  <si>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</si>
  <si>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</si>
  <si>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</si>
  <si>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</si>
  <si>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</si>
  <si>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</si>
  <si>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</si>
  <si>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</si>
  <si>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</si>
  <si>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</si>
  <si>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</si>
  <si>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</si>
  <si>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</si>
  <si>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</si>
  <si>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</si>
  <si>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</si>
  <si>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</si>
  <si>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</si>
  <si>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</si>
  <si>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</si>
  <si>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</si>
  <si>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</si>
  <si>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</si>
  <si>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</si>
  <si>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</si>
  <si>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</si>
  <si>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</si>
  <si>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</si>
  <si>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</si>
  <si>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</si>
  <si>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</si>
  <si>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</si>
  <si>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</si>
  <si>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</si>
  <si>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</si>
  <si>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</si>
  <si>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</si>
  <si>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</si>
  <si>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</si>
  <si>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</si>
  <si>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</si>
  <si>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</si>
  <si>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</si>
  <si>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</si>
  <si>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</si>
  <si>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</si>
  <si>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</si>
  <si>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</si>
  <si>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</si>
  <si>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</si>
  <si>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</si>
  <si>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</si>
  <si>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</si>
  <si>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</si>
  <si>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</si>
  <si>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</si>
  <si>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</si>
  <si>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</si>
  <si>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</si>
  <si>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</si>
  <si>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</si>
  <si>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</si>
  <si>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</si>
  <si>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</si>
  <si>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</si>
  <si>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</si>
  <si>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</si>
  <si>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</si>
  <si>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</si>
  <si>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</si>
  <si>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</si>
  <si>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</si>
  <si>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</si>
  <si>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</si>
  <si>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</si>
  <si>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</si>
  <si>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</si>
  <si>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</si>
  <si>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</si>
  <si>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</si>
  <si>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</si>
  <si>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</si>
  <si>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</si>
  <si>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</si>
  <si>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</si>
  <si>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</si>
  <si>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</si>
  <si>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</si>
  <si>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</si>
  <si>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</si>
  <si>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</si>
  <si>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</si>
  <si>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</si>
  <si>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</si>
  <si>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</si>
  <si>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</si>
  <si>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</si>
  <si>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</si>
  <si>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</si>
  <si>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</si>
  <si>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</si>
  <si>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</si>
  <si>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</si>
  <si>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</si>
  <si>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</si>
  <si>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</si>
  <si>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</si>
  <si>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</si>
  <si>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</si>
  <si>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</si>
  <si>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</si>
  <si>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</si>
  <si>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</si>
  <si>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</si>
  <si>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</si>
  <si>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</si>
  <si>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</si>
  <si>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</si>
  <si>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</si>
  <si>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</si>
  <si>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</si>
  <si>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</si>
  <si>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</si>
  <si>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</si>
  <si>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</si>
  <si>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</si>
  <si>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</si>
  <si>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</si>
  <si>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</si>
  <si>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</si>
  <si>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</si>
  <si>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</si>
  <si>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</si>
  <si>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</si>
  <si>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</si>
  <si>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</si>
  <si>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</si>
  <si>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</si>
  <si>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</si>
  <si>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</si>
  <si>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</si>
  <si>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</si>
  <si>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</si>
  <si>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</si>
  <si>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</si>
  <si>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</si>
  <si>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</si>
  <si>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</si>
  <si>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</si>
  <si>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</si>
  <si>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</si>
  <si>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</si>
  <si>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</si>
  <si>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</si>
  <si>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</si>
  <si>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</si>
  <si>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</si>
  <si>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</si>
  <si>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</si>
  <si>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</si>
  <si>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</si>
  <si>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</si>
  <si>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</si>
  <si>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</si>
  <si>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</si>
  <si>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</si>
  <si>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</si>
  <si>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</si>
  <si>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</si>
  <si>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</si>
  <si>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</si>
  <si>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</si>
  <si>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</si>
  <si>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</si>
  <si>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</si>
  <si>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</si>
  <si>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</si>
  <si>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</si>
  <si>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</si>
  <si>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</si>
  <si>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</si>
  <si>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</si>
  <si>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</si>
  <si>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</si>
  <si>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</si>
  <si>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</si>
  <si>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</si>
  <si>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</si>
  <si>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</si>
  <si>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</si>
  <si>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</si>
  <si>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</si>
  <si>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</si>
  <si>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</si>
  <si>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</si>
  <si>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</si>
  <si>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</si>
  <si>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</si>
  <si>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</si>
  <si>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</si>
  <si>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</si>
  <si>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</si>
  <si>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</si>
  <si>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</si>
  <si>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</si>
  <si>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</si>
  <si>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</si>
  <si>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</si>
  <si>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</si>
  <si>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</si>
  <si>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</si>
  <si>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</si>
  <si>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</si>
  <si>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</si>
  <si>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</si>
  <si>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</si>
  <si>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</si>
  <si>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</si>
  <si>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</si>
  <si>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</si>
  <si>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</si>
  <si>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</si>
  <si>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</si>
  <si>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</si>
  <si>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</si>
  <si>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</si>
  <si>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</si>
  <si>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</si>
  <si>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</si>
  <si>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</si>
  <si>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</si>
  <si>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</si>
  <si>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</si>
  <si>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</si>
  <si>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</si>
  <si>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</si>
  <si>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</si>
  <si>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</si>
  <si>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</si>
  <si>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</si>
  <si>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</si>
  <si>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</si>
  <si>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</si>
  <si>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</si>
  <si>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</si>
  <si>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</si>
  <si>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</si>
  <si>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</si>
  <si>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</si>
  <si>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</si>
  <si>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</si>
  <si>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</si>
  <si>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</si>
  <si>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</si>
  <si>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</si>
  <si>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</si>
  <si>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</si>
  <si>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</si>
  <si>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</si>
  <si>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</si>
  <si>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</si>
  <si>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</si>
  <si>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</si>
  <si>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</si>
  <si>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</si>
  <si>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</si>
  <si>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</si>
  <si>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</si>
  <si>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</si>
  <si>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</si>
  <si>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</si>
  <si>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</si>
  <si>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</si>
  <si>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</si>
  <si>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</si>
  <si>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</si>
  <si>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</si>
  <si>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</si>
  <si>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</si>
  <si>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</si>
  <si>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</si>
  <si>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</si>
  <si>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</si>
  <si>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</si>
  <si>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</si>
  <si>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</si>
  <si>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</si>
  <si>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</si>
  <si>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</si>
  <si>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</si>
  <si>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</si>
  <si>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</si>
  <si>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</si>
  <si>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</si>
  <si>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</si>
  <si>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</si>
  <si>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</si>
  <si>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</si>
  <si>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</si>
  <si>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</si>
  <si>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</si>
  <si>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</si>
  <si>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</si>
  <si>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</si>
  <si>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</si>
  <si>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</si>
  <si>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</si>
  <si>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</si>
  <si>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</si>
  <si>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</si>
  <si>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</si>
  <si>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</si>
  <si>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</si>
  <si>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</si>
  <si>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</si>
  <si>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</si>
  <si>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</si>
  <si>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</si>
  <si>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</si>
  <si>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</si>
  <si>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</si>
  <si>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</si>
  <si>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</si>
  <si>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</si>
  <si>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</si>
  <si>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</si>
  <si>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</si>
  <si>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</si>
  <si>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</si>
  <si>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</si>
  <si>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</si>
  <si>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</si>
  <si>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</si>
  <si>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</si>
  <si>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</si>
  <si>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</si>
  <si>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</si>
  <si>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</si>
  <si>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</si>
  <si>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</si>
  <si>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</si>
  <si>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</si>
  <si>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</si>
  <si>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</si>
  <si>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</si>
  <si>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</si>
  <si>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</si>
  <si>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</si>
  <si>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</si>
  <si>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</si>
  <si>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</si>
  <si>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</si>
  <si>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</si>
  <si>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</si>
  <si>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</si>
  <si>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</si>
  <si>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</si>
  <si>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</si>
  <si>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</si>
  <si>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</si>
  <si>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</si>
  <si>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</si>
  <si>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</si>
  <si>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</si>
  <si>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</si>
  <si>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</si>
  <si>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</si>
  <si>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</si>
  <si>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</si>
  <si>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</si>
  <si>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</si>
  <si>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</si>
  <si>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</si>
  <si>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</si>
  <si>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</si>
  <si>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</si>
  <si>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</si>
  <si>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</si>
  <si>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</si>
  <si>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</si>
  <si>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</si>
  <si>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</si>
  <si>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</si>
  <si>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</si>
  <si>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</si>
  <si>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</si>
  <si>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</si>
  <si>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</si>
  <si>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</si>
  <si>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</si>
  <si>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</si>
  <si>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</si>
  <si>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</si>
  <si>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</si>
  <si>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</si>
  <si>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</si>
  <si>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</si>
  <si>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</si>
  <si>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</si>
  <si>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</si>
  <si>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</si>
  <si>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</si>
  <si>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</si>
  <si>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</si>
  <si>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</si>
  <si>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</si>
  <si>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</si>
  <si>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</si>
  <si>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</si>
  <si>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</si>
  <si>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</si>
  <si>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</si>
  <si>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</si>
  <si>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</si>
  <si>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</si>
  <si>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</si>
  <si>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</si>
  <si>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</si>
  <si>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</si>
  <si>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</si>
  <si>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</si>
  <si>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</si>
  <si>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</si>
  <si>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</si>
  <si>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</si>
  <si>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</si>
  <si>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</si>
  <si>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</si>
  <si>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</si>
  <si>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</si>
  <si>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</si>
  <si>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</si>
  <si>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</si>
  <si>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</si>
  <si>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</si>
  <si>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</si>
  <si>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</si>
  <si>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</si>
  <si>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</si>
  <si>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</si>
  <si>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</si>
  <si>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</si>
  <si>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</si>
  <si>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</si>
  <si>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</si>
  <si>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</si>
  <si>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</si>
  <si>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</si>
  <si>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</si>
  <si>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</si>
  <si>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</si>
  <si>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</si>
  <si>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</si>
  <si>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</si>
  <si>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</si>
  <si>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</si>
  <si>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</si>
  <si>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</si>
  <si>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</si>
  <si>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</si>
  <si>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</si>
  <si>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</si>
  <si>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</si>
  <si>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</si>
  <si>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</si>
  <si>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</si>
  <si>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</si>
  <si>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</si>
  <si>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</si>
  <si>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</si>
  <si>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</si>
  <si>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</si>
  <si>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</si>
  <si>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</si>
  <si>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</si>
  <si>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</si>
  <si>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</si>
  <si>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</si>
  <si>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</si>
  <si>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</si>
  <si>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</si>
  <si>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</si>
  <si>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</si>
  <si>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</si>
  <si>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</si>
  <si>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</si>
  <si>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</si>
  <si>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</si>
  <si>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</si>
  <si>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</si>
  <si>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</si>
  <si>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</si>
  <si>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</si>
  <si>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</si>
  <si>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</si>
  <si>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</si>
  <si>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</si>
  <si>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</si>
  <si>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</si>
  <si>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</si>
  <si>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</si>
  <si>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</si>
  <si>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</si>
  <si>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</si>
  <si>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</si>
  <si>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</si>
  <si>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</si>
  <si>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</si>
  <si>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</si>
  <si>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</si>
  <si>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</si>
  <si>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</si>
  <si>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</si>
  <si>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</si>
  <si>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</si>
  <si>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</si>
  <si>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</si>
  <si>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</si>
  <si>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</si>
  <si>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</si>
  <si>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</si>
  <si>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</si>
  <si>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</si>
  <si>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</si>
  <si>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</si>
  <si>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</si>
  <si>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</si>
  <si>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</si>
  <si>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</si>
  <si>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</si>
  <si>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</si>
  <si>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</si>
  <si>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</si>
  <si>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</si>
  <si>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</si>
  <si>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</si>
  <si>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</si>
  <si>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</si>
  <si>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</si>
  <si>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</si>
  <si>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</si>
  <si>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</si>
  <si>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</si>
  <si>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</si>
  <si>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</si>
  <si>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</si>
  <si>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</si>
  <si>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</si>
  <si>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</si>
  <si>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</si>
  <si>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</si>
  <si>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</si>
  <si>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</si>
  <si>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</si>
  <si>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</si>
  <si>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</si>
  <si>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</si>
  <si>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</si>
  <si>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</si>
  <si>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</si>
  <si>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</si>
  <si>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</si>
  <si>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</si>
  <si>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</si>
  <si>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</si>
  <si>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</si>
  <si>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</si>
  <si>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</si>
  <si>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</si>
  <si>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</si>
  <si>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</si>
  <si>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</si>
  <si>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</si>
  <si>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</si>
  <si>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</si>
  <si>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</si>
  <si>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</si>
  <si>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</si>
  <si>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</si>
  <si>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</si>
  <si>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</si>
  <si>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</si>
  <si>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</si>
  <si>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</si>
  <si>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</si>
  <si>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</si>
  <si>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</si>
  <si>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</si>
  <si>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</si>
  <si>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</si>
  <si>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</si>
  <si>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</si>
  <si>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</si>
  <si>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</si>
  <si>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</si>
  <si>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</si>
  <si>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</si>
  <si>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</si>
  <si>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</si>
  <si>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</si>
  <si>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</si>
  <si>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</si>
  <si>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</si>
  <si>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</si>
  <si>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</si>
  <si>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</si>
  <si>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</si>
  <si>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</si>
  <si>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</si>
  <si>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</si>
  <si>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</si>
  <si>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</si>
  <si>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</si>
  <si>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</si>
  <si>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</si>
  <si>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</si>
  <si>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</si>
  <si>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</si>
  <si>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</si>
  <si>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</si>
  <si>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</si>
  <si>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</si>
  <si>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</si>
  <si>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</si>
  <si>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</si>
  <si>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</si>
  <si>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</si>
  <si>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</si>
  <si>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</si>
  <si>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</si>
  <si>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</si>
  <si>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</si>
  <si>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</si>
  <si>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</si>
  <si>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</si>
  <si>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</si>
  <si>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</si>
  <si>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</si>
  <si>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</si>
  <si>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</si>
  <si>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</si>
  <si>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</si>
  <si>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</si>
  <si>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</si>
  <si>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</si>
  <si>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</si>
  <si>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</si>
  <si>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</si>
  <si>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</si>
  <si>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</si>
  <si>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</si>
  <si>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</si>
  <si>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</si>
  <si>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</si>
  <si>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</si>
  <si>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</si>
  <si>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</si>
  <si>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</si>
  <si>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</si>
  <si>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</si>
  <si>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</si>
  <si>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</si>
  <si>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</si>
  <si>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</si>
  <si>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</si>
  <si>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</si>
  <si>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</si>
  <si>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</si>
  <si>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</si>
  <si>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</si>
  <si>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</si>
  <si>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</si>
  <si>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</si>
  <si>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</si>
  <si>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</si>
  <si>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</si>
  <si>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</si>
  <si>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</si>
  <si>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</si>
  <si>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</si>
  <si>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</si>
  <si>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</si>
  <si>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</si>
  <si>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</si>
  <si>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</si>
  <si>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</si>
  <si>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</si>
  <si>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</si>
  <si>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</si>
  <si>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</si>
  <si>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</si>
  <si>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</si>
  <si>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</si>
  <si>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</si>
  <si>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</si>
  <si>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</si>
  <si>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</si>
  <si>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</si>
  <si>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</si>
  <si>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</si>
  <si>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</si>
  <si>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</si>
  <si>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</si>
  <si>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</si>
  <si>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</si>
  <si>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</si>
  <si>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</si>
  <si>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</si>
  <si>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</si>
  <si>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</si>
  <si>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</si>
  <si>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</si>
  <si>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</si>
  <si>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</si>
  <si>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</si>
  <si>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</si>
  <si>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</si>
  <si>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</si>
  <si>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</si>
  <si>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</si>
  <si>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</si>
  <si>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</si>
  <si>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</si>
  <si>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</si>
  <si>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</si>
  <si>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</si>
  <si>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</si>
  <si>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</si>
  <si>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</si>
  <si>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</si>
  <si>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</si>
  <si>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</si>
  <si>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</si>
  <si>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</si>
  <si>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</si>
  <si>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</si>
  <si>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</si>
  <si>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</si>
  <si>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</si>
  <si>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</si>
  <si>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</si>
  <si>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</si>
  <si>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</si>
  <si>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</si>
  <si>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</si>
  <si>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</si>
  <si>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</si>
  <si>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</si>
  <si>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</si>
  <si>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</si>
  <si>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</si>
  <si>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</si>
  <si>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</si>
  <si>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</si>
  <si>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</si>
  <si>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</si>
  <si>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</si>
  <si>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</si>
  <si>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</si>
  <si>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</si>
  <si>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</si>
  <si>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</si>
  <si>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</si>
  <si>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</si>
  <si>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</si>
  <si>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</si>
  <si>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</si>
  <si>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</si>
  <si>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</si>
  <si>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</si>
  <si>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</si>
  <si>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</si>
  <si>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</si>
  <si>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</si>
  <si>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</si>
  <si>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</si>
  <si>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</si>
  <si>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</si>
  <si>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</si>
  <si>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</si>
  <si>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</si>
  <si>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</si>
  <si>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</si>
  <si>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</si>
  <si>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</si>
  <si>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</si>
  <si>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</si>
  <si>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</si>
  <si>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</si>
  <si>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</si>
  <si>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</si>
  <si>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</si>
  <si>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</si>
  <si>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</si>
  <si>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</si>
  <si>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</si>
  <si>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</si>
  <si>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</si>
  <si>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</si>
  <si>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</si>
  <si>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</si>
  <si>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</si>
  <si>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</si>
  <si>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</si>
  <si>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</si>
  <si>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</si>
  <si>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</si>
  <si>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</si>
  <si>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</si>
  <si>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</si>
  <si>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</si>
  <si>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</si>
  <si>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</si>
  <si>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</si>
  <si>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</si>
  <si>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</si>
  <si>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</si>
  <si>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</si>
  <si>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</si>
  <si>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</si>
  <si>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</si>
  <si>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</si>
  <si>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</si>
  <si>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</si>
  <si>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</si>
  <si>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</si>
  <si>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</si>
  <si>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</si>
  <si>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</si>
  <si>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</si>
  <si>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</si>
  <si>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</si>
  <si>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</si>
  <si>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</si>
  <si>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</si>
  <si>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</si>
  <si>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</si>
  <si>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</si>
  <si>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</si>
  <si>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</si>
  <si>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</si>
  <si>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</si>
  <si>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</si>
  <si>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</si>
  <si>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</si>
  <si>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</si>
  <si>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</si>
  <si>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</si>
  <si>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</si>
  <si>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</si>
  <si>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</si>
  <si>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</si>
  <si>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</si>
  <si>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</si>
  <si>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</si>
  <si>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</si>
  <si>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</si>
  <si>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</si>
  <si>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</si>
  <si>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</si>
  <si>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</si>
  <si>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</si>
  <si>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</si>
  <si>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</si>
  <si>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</si>
  <si>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</si>
  <si>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</si>
  <si>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</si>
  <si>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</si>
  <si>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</si>
  <si>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</si>
  <si>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</si>
  <si>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</si>
  <si>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</si>
  <si>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</si>
  <si>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</si>
  <si>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</si>
  <si>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</si>
  <si>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</si>
  <si>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</si>
  <si>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</si>
  <si>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</si>
  <si>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</si>
  <si>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</si>
  <si>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</si>
  <si>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</si>
  <si>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</si>
  <si>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</si>
  <si>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</si>
  <si>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</si>
  <si>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</si>
  <si>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</si>
  <si>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</si>
  <si>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</si>
  <si>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</si>
  <si>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</si>
  <si>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</si>
  <si>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</si>
  <si>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</si>
  <si>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</si>
  <si>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</si>
  <si>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</si>
  <si>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</si>
  <si>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</si>
  <si>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</si>
  <si>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</si>
  <si>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</si>
  <si>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</si>
  <si>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</si>
  <si>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</si>
  <si>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</si>
  <si>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</si>
  <si>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</si>
  <si>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</si>
  <si>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</si>
  <si>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</si>
  <si>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</si>
  <si>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</si>
  <si>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</si>
  <si>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</si>
  <si>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</si>
  <si>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</si>
  <si>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</si>
  <si>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</si>
  <si>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</si>
  <si>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</si>
  <si>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</si>
  <si>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</si>
  <si>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</si>
  <si>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</si>
  <si>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</si>
  <si>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</si>
  <si>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</si>
  <si>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</si>
  <si>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</si>
  <si>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</si>
  <si>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</si>
  <si>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</si>
  <si>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</si>
  <si>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</si>
  <si>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</si>
  <si>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</si>
  <si>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</si>
  <si>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</si>
  <si>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</si>
  <si>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</si>
  <si>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</si>
  <si>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</si>
  <si>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</si>
  <si>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</si>
  <si>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</si>
  <si>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</si>
  <si>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</si>
  <si>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</si>
  <si>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</si>
  <si>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</si>
  <si>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</si>
  <si>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</si>
  <si>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</si>
  <si>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</si>
  <si>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</si>
  <si>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</si>
  <si>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</si>
  <si>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</si>
  <si>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</si>
  <si>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</si>
  <si>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</si>
  <si>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</si>
  <si>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</si>
  <si>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</si>
  <si>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</si>
  <si>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</si>
  <si>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</si>
  <si>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</si>
  <si>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</si>
  <si>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</si>
  <si>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</si>
  <si>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</si>
  <si>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</si>
  <si>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</si>
  <si>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</si>
  <si>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</si>
  <si>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</si>
  <si>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</si>
  <si>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</si>
  <si>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</si>
  <si>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</si>
  <si>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</si>
  <si>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</si>
  <si>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</si>
  <si>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</si>
  <si>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</si>
  <si>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</si>
  <si>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</si>
  <si>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</si>
  <si>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</si>
  <si>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</si>
  <si>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</si>
  <si>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</si>
  <si>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</si>
  <si>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</si>
  <si>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</si>
  <si>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</si>
  <si>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</si>
  <si>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</si>
  <si>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</si>
  <si>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</si>
  <si>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</si>
  <si>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</si>
  <si>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</si>
  <si>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</si>
  <si>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</si>
  <si>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</si>
  <si>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</si>
  <si>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</si>
  <si>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</si>
  <si>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</si>
  <si>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</si>
  <si>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</si>
  <si>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</si>
  <si>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</si>
  <si>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</si>
  <si>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</si>
  <si>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</si>
  <si>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</si>
  <si>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</si>
  <si>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</si>
  <si>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</si>
  <si>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</si>
  <si>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</si>
  <si>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</si>
  <si>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</si>
  <si>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</si>
  <si>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</si>
  <si>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</si>
  <si>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</si>
  <si>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</si>
  <si>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</si>
  <si>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</si>
  <si>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</si>
  <si>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</si>
  <si>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</si>
  <si>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</si>
  <si>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</si>
  <si>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</si>
  <si>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</si>
  <si>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</si>
  <si>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</si>
  <si>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</si>
  <si>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</si>
  <si>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</si>
  <si>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</si>
  <si>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</si>
  <si>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</si>
  <si>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</si>
  <si>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</si>
  <si>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</si>
  <si>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</si>
  <si>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</si>
  <si>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</si>
  <si>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</si>
  <si>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</si>
  <si>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</si>
  <si>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</si>
  <si>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</si>
  <si>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</si>
  <si>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</si>
  <si>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</si>
  <si>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</si>
  <si>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</si>
  <si>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</si>
  <si>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</si>
  <si>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</si>
  <si>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</si>
  <si>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</si>
  <si>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</si>
  <si>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</si>
  <si>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</si>
  <si>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</si>
  <si>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</si>
  <si>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</si>
  <si>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</si>
  <si>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</si>
  <si>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</si>
  <si>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</si>
  <si>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</si>
  <si>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</si>
  <si>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</si>
  <si>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</si>
  <si>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</si>
  <si>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</si>
  <si>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</si>
  <si>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</si>
  <si>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</si>
  <si>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</si>
  <si>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</si>
  <si>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</si>
  <si>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</si>
  <si>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</si>
  <si>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</si>
  <si>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</si>
  <si>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</si>
  <si>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</si>
  <si>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</si>
  <si>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</si>
  <si>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</si>
  <si>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</si>
  <si>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</si>
  <si>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</si>
  <si>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</si>
  <si>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</si>
  <si>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</si>
  <si>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</si>
  <si>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</si>
  <si>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F90  - Trastornos hipercinéticos</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</si>
  <si>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</si>
  <si>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</si>
  <si>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</si>
  <si>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</si>
  <si>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</si>
  <si>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</si>
  <si>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</si>
  <si>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</si>
  <si>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</si>
  <si>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Jesus Maria</t>
  </si>
  <si>
    <t>Secundaria Completa</t>
  </si>
  <si>
    <t>Universitaria Completa</t>
  </si>
  <si>
    <t>Secundaria Incompleta</t>
  </si>
  <si>
    <t>Surquillo</t>
  </si>
  <si>
    <t>F12  - Trastornos mentales y del comportamiento debidos al uso de cannabinoides</t>
  </si>
  <si>
    <t>F60  - Trastornos específicos de la personalidad</t>
  </si>
  <si>
    <t xml:space="preserve">
Psiquiatría Adicciones - Condición Por Sexo
Enero 2025 
Gráfico Nº 5</t>
  </si>
  <si>
    <t xml:space="preserve">Primeros Lugares de Procedencia de  Niños Y Adolescentes
Enero 2025
Gráfico Nº 10
</t>
  </si>
  <si>
    <t>Año 2025</t>
  </si>
  <si>
    <t>F43 - Reaccion Al Estrés Grave Y Trastornos De Adaptacion</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</si>
  <si>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</si>
  <si>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</si>
  <si>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</si>
  <si>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</si>
  <si>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</si>
  <si>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F32 Episodios depresivos.</t>
  </si>
  <si>
    <t xml:space="preserve">Frecuencia Acumulada de Egresos Hopitalarios
Años 2024 &amp; 2025
Enero 2025
Gráfico Nº 30
</t>
  </si>
  <si>
    <t>F19  - Trastornos mentales y del comportamiento debidos al uso de múltiples drogas y al uso de otras sustancias psicoactivas</t>
  </si>
  <si>
    <t xml:space="preserve">Primeras Causas de Morbilidad
  Psiquiatría Adicciones - Pacientes Nuevos
Febrero 2025
Gráfico Nº 1
</t>
  </si>
  <si>
    <t xml:space="preserve">Primeras Causas de Morbilidad
 Psiquiatría Niños Y Adolescentes - Pacientes Nuevos
Febrero 2025
Gráfico Nº 2
</t>
  </si>
  <si>
    <t>F80  - Trastornos específicos del desarrollo del habla y del lenguaje</t>
  </si>
  <si>
    <t xml:space="preserve">Primeras Causas de Morbilidad
 Psiquiatría Adultos - Pacientes Nuevos 
Febrero 2025
Gráfico Nº 3
</t>
  </si>
  <si>
    <t>F31  - Trastorno afectivo bipolar</t>
  </si>
  <si>
    <t>Psiquiatría
Niños y Adolescentes Por Condición Y Sexo
Psiquiatria  Febrero 2024
Gráfico Nº 6</t>
  </si>
  <si>
    <t xml:space="preserve">Psiquiatría "Adultos" por Condición Y Sexo
Adultos Febrero 2025
Gráfico Nº 7
</t>
  </si>
  <si>
    <t xml:space="preserve">Todas las atenciones de
Psiquiatría (Adultos + Niños + Adicciones)
Febrero 2025
Gráfica Nº 8
</t>
  </si>
  <si>
    <t xml:space="preserve">Primeros Lugares de Procedencia
 en Adicciones
Febrero 2025
Gráfico Nº 9
</t>
  </si>
  <si>
    <t xml:space="preserve">Primeros Lugares de Procedencia de 
 Psiquiatría Adultos
Febrero 2025
Gráfico Nº 11
</t>
  </si>
  <si>
    <t xml:space="preserve">Primeros Lugares de Procedencia de 
Psiquiatría 
Adultos + Niños + Adicciones        Febrero 2025
Gráfico Nº 12
</t>
  </si>
  <si>
    <t>Frecuencia Acumulada  Psiquiatría
Año 2024 &amp; 2025
Febrero 2025
Gráfica Nº 13</t>
  </si>
  <si>
    <t xml:space="preserve">5 Primeras Causas de Morbilidad de Todas las  Psiquiatría (Adultos + Niños + Adicciones) - Pacientes Nuevos
Febrero 2025
Gráfico Nº 4
</t>
  </si>
  <si>
    <t xml:space="preserve">Primeras Causas de Morbilidad de Ingresos a Emergencia
Febrero 2025
Gráfico Nº 14
</t>
  </si>
  <si>
    <t xml:space="preserve">Primeros Lugares de Procedencia en Emergencia
Febrero 2025
Gráfico Nº 15
</t>
  </si>
  <si>
    <t>Santiago De Surco</t>
  </si>
  <si>
    <t xml:space="preserve">Ingreso por Emergencia por Estado Civil y por Sexo
Febrero 2025
Gráfico Nº 16
</t>
  </si>
  <si>
    <t>Ingresos a Emergencia según Sexo
Febrero 2025
Gráfico Nº 17</t>
  </si>
  <si>
    <t xml:space="preserve">Tiempo de Permanencia en Emergencia - por Sexo
Febrero 2025
Gráfica Nº 18
</t>
  </si>
  <si>
    <t xml:space="preserve">Distribución de Morbilidad por 
Ingresos a Pabellones
Febrero 2025
Gráfico Nº 20
</t>
  </si>
  <si>
    <t xml:space="preserve">Grado de Educación en Hospitalización a Pabellones
Febrero 2025 Grafico Nº 21
</t>
  </si>
  <si>
    <t>Comas</t>
  </si>
  <si>
    <t xml:space="preserve">Primeros Lugares de Procedencia en Hospitalización
Febrero 2025
Gráfica Nº 22
</t>
  </si>
  <si>
    <t>CATEGORIA "C" TRAE MEDICINA</t>
  </si>
  <si>
    <t>Hospitalización por Categoría Socio Económico
Febrero 2025
Gráfico Nº 23</t>
  </si>
  <si>
    <t xml:space="preserve">Primeros Lugares de Procedencia en Egresos Hospitalarios
Febrero 2025
Gráfico Nº 25
</t>
  </si>
  <si>
    <t>F10 Trastornos mentales y del comportamiento debidos al consumo de alcohol.</t>
  </si>
  <si>
    <t xml:space="preserve">Primeras Causas de Morbilidad en Egresos Hospitalarios
Febrero 2025
 Gráfico Nº 26
</t>
  </si>
  <si>
    <t xml:space="preserve"> Pabellon 4</t>
  </si>
  <si>
    <t xml:space="preserve">Egresos Hospitalarios por Pabellones y por Sexo
Febrero 2025
Gráfico Nº 27
</t>
  </si>
  <si>
    <t xml:space="preserve">Distribución de Egresos por Sexo   Febrero 2025
Gráfico Nº 28
</t>
  </si>
  <si>
    <t xml:space="preserve">Numero de Egresos por Estancia y por Pabellones
Febrero 2025
Gráfico Nº 29
</t>
  </si>
  <si>
    <t>F19 - Trastornos Mentales Y Del Comportamiento Debidos Al Uso De Multiples D</t>
  </si>
  <si>
    <t>F25 - Trastornos Esquizoafectivos</t>
  </si>
  <si>
    <t>F63 - Trastornos De Los Habitos Y De Los Impulsos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</si>
</sst>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6">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0" fillId="0" borderId="1" xfId="0" applyBorder="1"/>
    <xf numFmtId="0" fontId="0" fillId="0" borderId="1" xfId="0" applyBorder="1" applyAlignment="1">
      <alignment horizontal="center"/>
    </xf>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Febrero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2025'!$A$65:$A$69</c:f>
              <c:strCache>
                <c:ptCount val="5"/>
                <c:pt idx="0">
                  <c:v>F20  - Esquizofrenia</c:v>
                </c:pt>
                <c:pt idx="1">
                  <c:v>F41  - Otros trastornos de ansiedad</c:v>
                </c:pt>
                <c:pt idx="2">
                  <c:v>F60  - Trastornos específicos de la personalidad</c:v>
                </c:pt>
                <c:pt idx="3">
                  <c:v>F31  - Trastorno afectivo bipolar</c:v>
                </c:pt>
                <c:pt idx="4">
                  <c:v>F32  - Episodio depresivo</c:v>
                </c:pt>
              </c:strCache>
            </c:strRef>
          </c:cat>
          <c:val>
            <c:numRef>
              <c:f>'Sala Situacional 2025'!$B$65:$B$69</c:f>
              <c:numCache>
                <c:formatCode>General</c:formatCode>
                <c:ptCount val="5"/>
                <c:pt idx="0">
                  <c:v>21</c:v>
                </c:pt>
                <c:pt idx="1">
                  <c:v>16</c:v>
                </c:pt>
                <c:pt idx="2">
                  <c:v>14</c:v>
                </c:pt>
                <c:pt idx="3">
                  <c:v>8</c:v>
                </c:pt>
                <c:pt idx="4">
                  <c:v>7</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Febrero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2025'!$A$5:$A$6</c:f>
              <c:strCache>
                <c:ptCount val="2"/>
                <c:pt idx="0">
                  <c:v>F19  - Trastornos mentales y del comportamiento debidos al uso de múltiples drogas y al uso de otras sustancias psicoactivas</c:v>
                </c:pt>
                <c:pt idx="1">
                  <c:v>F12  - Trastornos mentales y del comportamiento debidos al uso de cannabinoides</c:v>
                </c:pt>
              </c:strCache>
            </c:strRef>
          </c:cat>
          <c:val>
            <c:numRef>
              <c:f>'Sala Situacional 2025'!$B$5:$B$6</c:f>
              <c:numCache>
                <c:formatCode>General</c:formatCode>
                <c:ptCount val="2"/>
                <c:pt idx="0">
                  <c:v>3</c:v>
                </c:pt>
                <c:pt idx="1">
                  <c:v>2</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Febrero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2025'!$A$37:$A$41</c:f>
              <c:strCache>
                <c:ptCount val="5"/>
                <c:pt idx="0">
                  <c:v>F84  - Trastornos generalizados del desarrollo</c:v>
                </c:pt>
                <c:pt idx="1">
                  <c:v>F90  - Trastornos hipercinéticos</c:v>
                </c:pt>
                <c:pt idx="2">
                  <c:v>F41  - Otros trastornos de ansiedad</c:v>
                </c:pt>
                <c:pt idx="3">
                  <c:v>F80  - Trastornos específicos del desarrollo del habla y del lenguaje</c:v>
                </c:pt>
                <c:pt idx="4">
                  <c:v>F20  - Esquizofrenia</c:v>
                </c:pt>
              </c:strCache>
            </c:strRef>
          </c:cat>
          <c:val>
            <c:numRef>
              <c:f>'Sala Situacional 2025'!$B$37:$B$41</c:f>
              <c:numCache>
                <c:formatCode>General</c:formatCode>
                <c:ptCount val="5"/>
                <c:pt idx="0">
                  <c:v>10</c:v>
                </c:pt>
                <c:pt idx="1">
                  <c:v>8</c:v>
                </c:pt>
                <c:pt idx="2">
                  <c:v>3</c:v>
                </c:pt>
                <c:pt idx="3">
                  <c:v>3</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Febrero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2025'!$A$97:$A$101</c:f>
              <c:strCache>
                <c:ptCount val="5"/>
                <c:pt idx="0">
                  <c:v>F20  - Esquizofrenia</c:v>
                </c:pt>
                <c:pt idx="1">
                  <c:v>F41  - Otros trastornos de ansiedad</c:v>
                </c:pt>
                <c:pt idx="2">
                  <c:v>F60  - Trastornos específicos de la personalidad</c:v>
                </c:pt>
                <c:pt idx="3">
                  <c:v>F84  - Trastornos generalizados del desarrollo</c:v>
                </c:pt>
                <c:pt idx="4">
                  <c:v>F90  - Trastornos hipercinéticos</c:v>
                </c:pt>
              </c:strCache>
            </c:strRef>
          </c:cat>
          <c:val>
            <c:numRef>
              <c:f>'Sala Situacional 2025'!$B$97:$B$101</c:f>
              <c:numCache>
                <c:formatCode>General</c:formatCode>
                <c:ptCount val="5"/>
                <c:pt idx="0">
                  <c:v>23</c:v>
                </c:pt>
                <c:pt idx="1">
                  <c:v>19</c:v>
                </c:pt>
                <c:pt idx="2">
                  <c:v>14</c:v>
                </c:pt>
                <c:pt idx="3">
                  <c:v>13</c:v>
                </c:pt>
                <c:pt idx="4">
                  <c:v>11</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Febrero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2025'!$B$126:$B$128</c:f>
              <c:numCache>
                <c:formatCode>General</c:formatCode>
                <c:ptCount val="3"/>
                <c:pt idx="0">
                  <c:v>16</c:v>
                </c:pt>
                <c:pt idx="1">
                  <c:v>1</c:v>
                </c:pt>
                <c:pt idx="2">
                  <c:v>5</c:v>
                </c:pt>
              </c:numCache>
            </c:numRef>
          </c:val>
          <c:extLst>
            <c:ext xmlns:c16="http://schemas.microsoft.com/office/drawing/2014/chart" uri="{C3380CC4-5D6E-409C-BE32-E72D297353CC}">
              <c16:uniqueId val="{00000003-0CB8-46B9-A0C6-C387CE744C81}"/>
            </c:ext>
          </c:extLst>
        </c:ser>
        <c:ser>
          <c:idx val="1"/>
          <c:order val="1"/>
          <c:tx>
            <c:strRef>
              <c:f>'Sala Situacional 2025'!$C$125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2025'!$C$126:$C$128</c:f>
              <c:numCache>
                <c:formatCode>General</c:formatCode>
                <c:ptCount val="3"/>
                <c:pt idx="0">
                  <c:v>50</c:v>
                </c:pt>
                <c:pt idx="1">
                  <c:v>6</c:v>
                </c:pt>
                <c:pt idx="2">
                  <c:v>9</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a:t>Febrero</a:t>
            </a:r>
            <a:r>
              <a:rPr lang="es-PE" sz="1000" b="1" baseline="0"/>
              <a:t>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2025'!$B$164:$B$166</c:f>
              <c:numCache>
                <c:formatCode>General</c:formatCode>
                <c:ptCount val="3"/>
                <c:pt idx="0">
                  <c:v>259</c:v>
                </c:pt>
                <c:pt idx="1">
                  <c:v>16</c:v>
                </c:pt>
                <c:pt idx="2">
                  <c:v>26</c:v>
                </c:pt>
              </c:numCache>
            </c:numRef>
          </c:val>
          <c:extLst>
            <c:ext xmlns:c16="http://schemas.microsoft.com/office/drawing/2014/chart" uri="{C3380CC4-5D6E-409C-BE32-E72D297353CC}">
              <c16:uniqueId val="{00000003-96D2-4A5E-A175-903B95241333}"/>
            </c:ext>
          </c:extLst>
        </c:ser>
        <c:ser>
          <c:idx val="1"/>
          <c:order val="1"/>
          <c:tx>
            <c:strRef>
              <c:f>'Sala Situacional 2025'!$C$163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2025'!$C$164:$C$166</c:f>
              <c:numCache>
                <c:formatCode>General</c:formatCode>
                <c:ptCount val="3"/>
                <c:pt idx="0">
                  <c:v>454</c:v>
                </c:pt>
                <c:pt idx="1">
                  <c:v>36</c:v>
                </c:pt>
                <c:pt idx="2">
                  <c:v>56</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Febrero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2025'!$B$201:$B$203</c:f>
              <c:numCache>
                <c:formatCode>General</c:formatCode>
                <c:ptCount val="3"/>
                <c:pt idx="0">
                  <c:v>1348</c:v>
                </c:pt>
                <c:pt idx="1">
                  <c:v>304</c:v>
                </c:pt>
                <c:pt idx="2">
                  <c:v>174</c:v>
                </c:pt>
              </c:numCache>
            </c:numRef>
          </c:val>
          <c:extLst>
            <c:ext xmlns:c16="http://schemas.microsoft.com/office/drawing/2014/chart" uri="{C3380CC4-5D6E-409C-BE32-E72D297353CC}">
              <c16:uniqueId val="{00000003-0D4B-423E-BB81-B205B0F07FD9}"/>
            </c:ext>
          </c:extLst>
        </c:ser>
        <c:ser>
          <c:idx val="1"/>
          <c:order val="1"/>
          <c:tx>
            <c:strRef>
              <c:f>'Sala Situacional 2025'!$C$200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2025'!$C$201:$C$203</c:f>
              <c:numCache>
                <c:formatCode>General</c:formatCode>
                <c:ptCount val="3"/>
                <c:pt idx="0">
                  <c:v>1045</c:v>
                </c:pt>
                <c:pt idx="1">
                  <c:v>246</c:v>
                </c:pt>
                <c:pt idx="2">
                  <c:v>122</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Febrero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2025'!$B$240:$B$242</c:f>
              <c:numCache>
                <c:formatCode>General</c:formatCode>
                <c:ptCount val="3"/>
                <c:pt idx="0">
                  <c:v>1623</c:v>
                </c:pt>
                <c:pt idx="1">
                  <c:v>321</c:v>
                </c:pt>
                <c:pt idx="2">
                  <c:v>205</c:v>
                </c:pt>
              </c:numCache>
            </c:numRef>
          </c:val>
          <c:extLst>
            <c:ext xmlns:c16="http://schemas.microsoft.com/office/drawing/2014/chart" uri="{C3380CC4-5D6E-409C-BE32-E72D297353CC}">
              <c16:uniqueId val="{00000003-5DB6-4518-958B-E0290B633FDD}"/>
            </c:ext>
          </c:extLst>
        </c:ser>
        <c:ser>
          <c:idx val="1"/>
          <c:order val="1"/>
          <c:tx>
            <c:strRef>
              <c:f>'Sala Situacional 2025'!$C$239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2025'!$C$240:$C$242</c:f>
              <c:numCache>
                <c:formatCode>General</c:formatCode>
                <c:ptCount val="3"/>
                <c:pt idx="0">
                  <c:v>1549</c:v>
                </c:pt>
                <c:pt idx="1">
                  <c:v>288</c:v>
                </c:pt>
                <c:pt idx="2">
                  <c:v>187</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Febrero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2025'!$A$277:$A$281</c:f>
              <c:strCache>
                <c:ptCount val="5"/>
                <c:pt idx="0">
                  <c:v>Jesus Maria</c:v>
                </c:pt>
                <c:pt idx="1">
                  <c:v>Magdalena Del Mar</c:v>
                </c:pt>
                <c:pt idx="2">
                  <c:v>San Miguel</c:v>
                </c:pt>
                <c:pt idx="3">
                  <c:v>Lima</c:v>
                </c:pt>
                <c:pt idx="4">
                  <c:v>San Juan De Miraflores</c:v>
                </c:pt>
              </c:strCache>
            </c:strRef>
          </c:cat>
          <c:val>
            <c:numRef>
              <c:f>'Sala Situacional 2025'!$B$277:$B$281</c:f>
              <c:numCache>
                <c:formatCode>General</c:formatCode>
                <c:ptCount val="5"/>
                <c:pt idx="0">
                  <c:v>9</c:v>
                </c:pt>
                <c:pt idx="1">
                  <c:v>8</c:v>
                </c:pt>
                <c:pt idx="2">
                  <c:v>7</c:v>
                </c:pt>
                <c:pt idx="3">
                  <c:v>7</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Febrero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2025'!$A$311:$A$315</c:f>
              <c:strCache>
                <c:ptCount val="5"/>
                <c:pt idx="0">
                  <c:v>San Miguel</c:v>
                </c:pt>
                <c:pt idx="1">
                  <c:v>San Juan De Lurigancho</c:v>
                </c:pt>
                <c:pt idx="2">
                  <c:v>Magdalena Del Mar</c:v>
                </c:pt>
                <c:pt idx="3">
                  <c:v>Chorrillos</c:v>
                </c:pt>
                <c:pt idx="4">
                  <c:v>San Juan De Miraflores</c:v>
                </c:pt>
              </c:strCache>
            </c:strRef>
          </c:cat>
          <c:val>
            <c:numRef>
              <c:f>'Sala Situacional 2025'!$B$311:$B$315</c:f>
              <c:numCache>
                <c:formatCode>General</c:formatCode>
                <c:ptCount val="5"/>
                <c:pt idx="0">
                  <c:v>99</c:v>
                </c:pt>
                <c:pt idx="1">
                  <c:v>70</c:v>
                </c:pt>
                <c:pt idx="2">
                  <c:v>70</c:v>
                </c:pt>
                <c:pt idx="3">
                  <c:v>60</c:v>
                </c:pt>
                <c:pt idx="4">
                  <c:v>54</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Febrero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2025'!$A$345:$A$349</c:f>
              <c:strCache>
                <c:ptCount val="5"/>
                <c:pt idx="0">
                  <c:v>San Miguel</c:v>
                </c:pt>
                <c:pt idx="1">
                  <c:v>Chorrillos</c:v>
                </c:pt>
                <c:pt idx="2">
                  <c:v>San Juan De Miraflores</c:v>
                </c:pt>
                <c:pt idx="3">
                  <c:v>San Juan De Lurigancho</c:v>
                </c:pt>
                <c:pt idx="4">
                  <c:v>Callao</c:v>
                </c:pt>
              </c:strCache>
            </c:strRef>
          </c:cat>
          <c:val>
            <c:numRef>
              <c:f>'Sala Situacional 2025'!$B$345:$B$349</c:f>
              <c:numCache>
                <c:formatCode>General</c:formatCode>
                <c:ptCount val="5"/>
                <c:pt idx="0">
                  <c:v>242</c:v>
                </c:pt>
                <c:pt idx="1">
                  <c:v>182</c:v>
                </c:pt>
                <c:pt idx="2">
                  <c:v>173</c:v>
                </c:pt>
                <c:pt idx="3">
                  <c:v>173</c:v>
                </c:pt>
                <c:pt idx="4">
                  <c:v>172</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Febrero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2025'!$A$377:$A$381</c:f>
              <c:strCache>
                <c:ptCount val="5"/>
                <c:pt idx="0">
                  <c:v>San Miguel</c:v>
                </c:pt>
                <c:pt idx="1">
                  <c:v>San Juan De Lurigancho</c:v>
                </c:pt>
                <c:pt idx="2">
                  <c:v>Chorrillos</c:v>
                </c:pt>
                <c:pt idx="3">
                  <c:v>San Juan De Miraflores</c:v>
                </c:pt>
                <c:pt idx="4">
                  <c:v>Magdalena Del Mar</c:v>
                </c:pt>
              </c:strCache>
            </c:strRef>
          </c:cat>
          <c:val>
            <c:numRef>
              <c:f>'Sala Situacional 2025'!$B$377:$B$381</c:f>
              <c:numCache>
                <c:formatCode>General</c:formatCode>
                <c:ptCount val="5"/>
                <c:pt idx="0">
                  <c:v>348</c:v>
                </c:pt>
                <c:pt idx="1">
                  <c:v>246</c:v>
                </c:pt>
                <c:pt idx="2">
                  <c:v>244</c:v>
                </c:pt>
                <c:pt idx="3">
                  <c:v>233</c:v>
                </c:pt>
                <c:pt idx="4">
                  <c:v>233</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Febrero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2025'!$A$440:$A$444</c:f>
              <c:strCache>
                <c:ptCount val="5"/>
                <c:pt idx="0">
                  <c:v>F20 - Esquizofrenia</c:v>
                </c:pt>
                <c:pt idx="1">
                  <c:v>F41 - Otros Trastornos De Ansiedad</c:v>
                </c:pt>
                <c:pt idx="2">
                  <c:v>F60 - Trastornos Especificos De La Personalidad</c:v>
                </c:pt>
                <c:pt idx="3">
                  <c:v>F31 - Trastorno Afectivo Bipolar</c:v>
                </c:pt>
                <c:pt idx="4">
                  <c:v>F43 - Reaccion Al Estrés Grave Y Trastornos De Adaptacion</c:v>
                </c:pt>
              </c:strCache>
            </c:strRef>
          </c:cat>
          <c:val>
            <c:numRef>
              <c:f>'Sala Situacional 2025'!$B$440:$B$444</c:f>
              <c:numCache>
                <c:formatCode>General</c:formatCode>
                <c:ptCount val="5"/>
                <c:pt idx="0">
                  <c:v>101</c:v>
                </c:pt>
                <c:pt idx="1">
                  <c:v>86</c:v>
                </c:pt>
                <c:pt idx="2">
                  <c:v>67</c:v>
                </c:pt>
                <c:pt idx="3">
                  <c:v>52</c:v>
                </c:pt>
                <c:pt idx="4">
                  <c:v>25</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Febrero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2025'!$A$475:$A$479</c:f>
              <c:strCache>
                <c:ptCount val="5"/>
                <c:pt idx="0">
                  <c:v>San Miguel</c:v>
                </c:pt>
                <c:pt idx="1">
                  <c:v>Chorrillos</c:v>
                </c:pt>
                <c:pt idx="2">
                  <c:v>Santiago De Surco</c:v>
                </c:pt>
                <c:pt idx="3">
                  <c:v>Magdalena Del Mar</c:v>
                </c:pt>
                <c:pt idx="4">
                  <c:v>Callao</c:v>
                </c:pt>
              </c:strCache>
            </c:strRef>
          </c:cat>
          <c:val>
            <c:numRef>
              <c:f>'Sala Situacional 2025'!$B$475:$B$479</c:f>
              <c:numCache>
                <c:formatCode>General</c:formatCode>
                <c:ptCount val="5"/>
                <c:pt idx="0">
                  <c:v>44</c:v>
                </c:pt>
                <c:pt idx="1">
                  <c:v>42</c:v>
                </c:pt>
                <c:pt idx="2">
                  <c:v>40</c:v>
                </c:pt>
                <c:pt idx="3">
                  <c:v>36</c:v>
                </c:pt>
                <c:pt idx="4">
                  <c:v>28</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Febrero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2025'!$B$512:$B$516</c:f>
              <c:numCache>
                <c:formatCode>General</c:formatCode>
                <c:ptCount val="5"/>
                <c:pt idx="0">
                  <c:v>37</c:v>
                </c:pt>
                <c:pt idx="1">
                  <c:v>24</c:v>
                </c:pt>
                <c:pt idx="2">
                  <c:v>8</c:v>
                </c:pt>
                <c:pt idx="3">
                  <c:v>258</c:v>
                </c:pt>
                <c:pt idx="4">
                  <c:v>3</c:v>
                </c:pt>
              </c:numCache>
            </c:numRef>
          </c:val>
          <c:extLst>
            <c:ext xmlns:c16="http://schemas.microsoft.com/office/drawing/2014/chart" uri="{C3380CC4-5D6E-409C-BE32-E72D297353CC}">
              <c16:uniqueId val="{00000006-5966-4996-8BA0-966AA70ECB69}"/>
            </c:ext>
          </c:extLst>
        </c:ser>
        <c:ser>
          <c:idx val="1"/>
          <c:order val="1"/>
          <c:tx>
            <c:strRef>
              <c:f>'Sala Situacional 2025'!$C$511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2025'!$C$512:$C$516</c:f>
              <c:numCache>
                <c:formatCode>General</c:formatCode>
                <c:ptCount val="5"/>
                <c:pt idx="0">
                  <c:v>21</c:v>
                </c:pt>
                <c:pt idx="1">
                  <c:v>11</c:v>
                </c:pt>
                <c:pt idx="2">
                  <c:v>2</c:v>
                </c:pt>
                <c:pt idx="3">
                  <c:v>173</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Febrero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2025'!$A$546:$A$547</c:f>
              <c:strCache>
                <c:ptCount val="2"/>
                <c:pt idx="0">
                  <c:v>Femenino</c:v>
                </c:pt>
                <c:pt idx="1">
                  <c:v>Masculino</c:v>
                </c:pt>
              </c:strCache>
            </c:strRef>
          </c:cat>
          <c:val>
            <c:numRef>
              <c:f>'Sala Situacional 2025'!$B$546:$B$547</c:f>
              <c:numCache>
                <c:formatCode>General</c:formatCode>
                <c:ptCount val="2"/>
                <c:pt idx="0">
                  <c:v>330</c:v>
                </c:pt>
                <c:pt idx="1">
                  <c:v>208</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Febrero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2025'!$B$581:$B$582</c:f>
              <c:numCache>
                <c:formatCode>General</c:formatCode>
                <c:ptCount val="2"/>
                <c:pt idx="0">
                  <c:v>278</c:v>
                </c:pt>
                <c:pt idx="1">
                  <c:v>52</c:v>
                </c:pt>
              </c:numCache>
            </c:numRef>
          </c:val>
          <c:extLst>
            <c:ext xmlns:c16="http://schemas.microsoft.com/office/drawing/2014/chart" uri="{C3380CC4-5D6E-409C-BE32-E72D297353CC}">
              <c16:uniqueId val="{00000006-7D74-4144-A1CB-841BD805230A}"/>
            </c:ext>
          </c:extLst>
        </c:ser>
        <c:ser>
          <c:idx val="1"/>
          <c:order val="1"/>
          <c:tx>
            <c:strRef>
              <c:f>'Sala Situacional 2025'!$C$580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2025'!$C$581:$C$582</c:f>
              <c:numCache>
                <c:formatCode>General</c:formatCode>
                <c:ptCount val="2"/>
                <c:pt idx="0">
                  <c:v>177</c:v>
                </c:pt>
                <c:pt idx="1">
                  <c:v>31</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Febrero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F19 - Trastornos Mentales Y Del Comportamiento Debidos Al Uso De Multiples D</c:v>
                </c:pt>
                <c:pt idx="2">
                  <c:v>F25 - Trastornos Esquizoafectivos</c:v>
                </c:pt>
                <c:pt idx="3">
                  <c:v>F31 - Trastorno Afectivo Bipolar</c:v>
                </c:pt>
                <c:pt idx="4">
                  <c:v>F63 - Trastornos De Los Habitos Y De Los Impulsos</c:v>
                </c:pt>
              </c:strCache>
            </c:strRef>
          </c:cat>
          <c:val>
            <c:numRef>
              <c:f>'Sala Situacional 2025'!$B$649:$B$653</c:f>
              <c:numCache>
                <c:formatCode>General</c:formatCode>
                <c:ptCount val="5"/>
                <c:pt idx="0">
                  <c:v>5</c:v>
                </c:pt>
                <c:pt idx="1">
                  <c:v>1</c:v>
                </c:pt>
                <c:pt idx="2">
                  <c:v>0</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2025'!$C$648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F19 - Trastornos Mentales Y Del Comportamiento Debidos Al Uso De Multiples D</c:v>
                </c:pt>
                <c:pt idx="2">
                  <c:v>F25 - Trastornos Esquizoafectivos</c:v>
                </c:pt>
                <c:pt idx="3">
                  <c:v>F31 - Trastorno Afectivo Bipolar</c:v>
                </c:pt>
                <c:pt idx="4">
                  <c:v>F63 - Trastornos De Los Habitos Y De Los Impulsos</c:v>
                </c:pt>
              </c:strCache>
            </c:strRef>
          </c:cat>
          <c:val>
            <c:numRef>
              <c:f>'Sala Situacional 2025'!$C$649:$C$653</c:f>
              <c:numCache>
                <c:formatCode>General</c:formatCode>
                <c:ptCount val="5"/>
                <c:pt idx="0">
                  <c:v>6</c:v>
                </c:pt>
                <c:pt idx="2">
                  <c:v>2</c:v>
                </c:pt>
                <c:pt idx="3">
                  <c:v>2</c:v>
                </c:pt>
              </c:numCache>
            </c:numRef>
          </c:val>
          <c:extLst>
            <c:ext xmlns:c16="http://schemas.microsoft.com/office/drawing/2014/chart" uri="{C3380CC4-5D6E-409C-BE32-E72D297353CC}">
              <c16:uniqueId val="{0000000C-385A-41AD-899C-8BEB503F3B5C}"/>
            </c:ext>
          </c:extLst>
        </c:ser>
        <c:ser>
          <c:idx val="4"/>
          <c:order val="2"/>
          <c:tx>
            <c:strRef>
              <c:f>'Sala Situacional 2025'!$D$648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F19 - Trastornos Mentales Y Del Comportamiento Debidos Al Uso De Multiples D</c:v>
                </c:pt>
                <c:pt idx="2">
                  <c:v>F25 - Trastornos Esquizoafectivos</c:v>
                </c:pt>
                <c:pt idx="3">
                  <c:v>F31 - Trastorno Afectivo Bipolar</c:v>
                </c:pt>
                <c:pt idx="4">
                  <c:v>F63 - Trastornos De Los Habitos Y De Los Impulsos</c:v>
                </c:pt>
              </c:strCache>
            </c:strRef>
          </c:cat>
          <c:val>
            <c:numRef>
              <c:f>'Sala Situacional 2025'!$D$649:$D$653</c:f>
              <c:numCache>
                <c:formatCode>General</c:formatCode>
                <c:ptCount val="5"/>
                <c:pt idx="1">
                  <c:v>3</c:v>
                </c:pt>
                <c:pt idx="4">
                  <c:v>1</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93946240314233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Febrero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2025'!$A$681:$A$683</c:f>
              <c:strCache>
                <c:ptCount val="3"/>
                <c:pt idx="0">
                  <c:v>Secundaria Completa</c:v>
                </c:pt>
                <c:pt idx="1">
                  <c:v>Secundaria Incompleta</c:v>
                </c:pt>
                <c:pt idx="2">
                  <c:v>Universitaria Completa</c:v>
                </c:pt>
              </c:strCache>
            </c:strRef>
          </c:cat>
          <c:val>
            <c:numRef>
              <c:f>'Sala Situacional 2025'!$B$681:$B$683</c:f>
              <c:numCache>
                <c:formatCode>General</c:formatCode>
                <c:ptCount val="3"/>
                <c:pt idx="0">
                  <c:v>5</c:v>
                </c:pt>
                <c:pt idx="1">
                  <c:v>1</c:v>
                </c:pt>
                <c:pt idx="2">
                  <c:v>0</c:v>
                </c:pt>
              </c:numCache>
            </c:numRef>
          </c:val>
          <c:extLst>
            <c:ext xmlns:c16="http://schemas.microsoft.com/office/drawing/2014/chart" uri="{C3380CC4-5D6E-409C-BE32-E72D297353CC}">
              <c16:uniqueId val="{00000008-31FB-4177-B3D8-94A053EAE9AE}"/>
            </c:ext>
          </c:extLst>
        </c:ser>
        <c:ser>
          <c:idx val="1"/>
          <c:order val="1"/>
          <c:tx>
            <c:strRef>
              <c:f>'Sala Situacional 2025'!$C$680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2025'!$A$681:$A$683</c:f>
              <c:strCache>
                <c:ptCount val="3"/>
                <c:pt idx="0">
                  <c:v>Secundaria Completa</c:v>
                </c:pt>
                <c:pt idx="1">
                  <c:v>Secundaria Incompleta</c:v>
                </c:pt>
                <c:pt idx="2">
                  <c:v>Universitaria Completa</c:v>
                </c:pt>
              </c:strCache>
            </c:strRef>
          </c:cat>
          <c:val>
            <c:numRef>
              <c:f>'Sala Situacional 2025'!$C$681:$C$683</c:f>
              <c:numCache>
                <c:formatCode>General</c:formatCode>
                <c:ptCount val="3"/>
                <c:pt idx="0">
                  <c:v>7</c:v>
                </c:pt>
                <c:pt idx="1">
                  <c:v>3</c:v>
                </c:pt>
                <c:pt idx="2">
                  <c:v>1</c:v>
                </c:pt>
              </c:numCache>
            </c:numRef>
          </c:val>
          <c:extLst>
            <c:ext xmlns:c16="http://schemas.microsoft.com/office/drawing/2014/chart" uri="{C3380CC4-5D6E-409C-BE32-E72D297353CC}">
              <c16:uniqueId val="{00000010-31FB-4177-B3D8-94A053EAE9AE}"/>
            </c:ext>
          </c:extLst>
        </c:ser>
        <c:ser>
          <c:idx val="2"/>
          <c:order val="2"/>
          <c:tx>
            <c:strRef>
              <c:f>'Sala Situacional 2025'!$D$680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2025'!$A$681:$A$683</c:f>
              <c:strCache>
                <c:ptCount val="3"/>
                <c:pt idx="0">
                  <c:v>Secundaria Completa</c:v>
                </c:pt>
                <c:pt idx="1">
                  <c:v>Secundaria Incompleta</c:v>
                </c:pt>
                <c:pt idx="2">
                  <c:v>Universitaria Completa</c:v>
                </c:pt>
              </c:strCache>
            </c:strRef>
          </c:cat>
          <c:val>
            <c:numRef>
              <c:f>'Sala Situacional 2025'!$D$681:$D$683</c:f>
              <c:numCache>
                <c:formatCode>General</c:formatCode>
                <c:ptCount val="3"/>
                <c:pt idx="0">
                  <c:v>2</c:v>
                </c:pt>
                <c:pt idx="1">
                  <c:v>2</c:v>
                </c:pt>
                <c:pt idx="2">
                  <c:v>2</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Febrero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2025'!$B$712</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2025'!$A$713:$A$717</c:f>
              <c:strCache>
                <c:ptCount val="5"/>
                <c:pt idx="0">
                  <c:v>Callao</c:v>
                </c:pt>
                <c:pt idx="1">
                  <c:v>San Juan De Lurigancho</c:v>
                </c:pt>
                <c:pt idx="2">
                  <c:v>San Juan De Miraflores</c:v>
                </c:pt>
                <c:pt idx="3">
                  <c:v>Surquillo</c:v>
                </c:pt>
                <c:pt idx="4">
                  <c:v>Comas</c:v>
                </c:pt>
              </c:strCache>
            </c:strRef>
          </c:cat>
          <c:val>
            <c:numRef>
              <c:f>'Sala Situacional 2025'!$B$713:$B$717</c:f>
              <c:numCache>
                <c:formatCode>General</c:formatCode>
                <c:ptCount val="5"/>
                <c:pt idx="0">
                  <c:v>1</c:v>
                </c:pt>
                <c:pt idx="1">
                  <c:v>1</c:v>
                </c:pt>
                <c:pt idx="2">
                  <c:v>0</c:v>
                </c:pt>
              </c:numCache>
            </c:numRef>
          </c:val>
          <c:extLst>
            <c:ext xmlns:c16="http://schemas.microsoft.com/office/drawing/2014/chart" uri="{C3380CC4-5D6E-409C-BE32-E72D297353CC}">
              <c16:uniqueId val="{00000005-D548-4A54-A464-7FB163C3E3A7}"/>
            </c:ext>
          </c:extLst>
        </c:ser>
        <c:ser>
          <c:idx val="2"/>
          <c:order val="1"/>
          <c:tx>
            <c:strRef>
              <c:f>'Sala Situacional 2025'!$C$712</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2025'!$A$713:$A$717</c:f>
              <c:strCache>
                <c:ptCount val="5"/>
                <c:pt idx="0">
                  <c:v>Callao</c:v>
                </c:pt>
                <c:pt idx="1">
                  <c:v>San Juan De Lurigancho</c:v>
                </c:pt>
                <c:pt idx="2">
                  <c:v>San Juan De Miraflores</c:v>
                </c:pt>
                <c:pt idx="3">
                  <c:v>Surquillo</c:v>
                </c:pt>
                <c:pt idx="4">
                  <c:v>Comas</c:v>
                </c:pt>
              </c:strCache>
            </c:strRef>
          </c:cat>
          <c:val>
            <c:numRef>
              <c:f>'Sala Situacional 2025'!$C$713:$C$717</c:f>
              <c:numCache>
                <c:formatCode>General</c:formatCode>
                <c:ptCount val="5"/>
                <c:pt idx="0">
                  <c:v>2</c:v>
                </c:pt>
                <c:pt idx="1">
                  <c:v>1</c:v>
                </c:pt>
                <c:pt idx="2">
                  <c:v>1</c:v>
                </c:pt>
              </c:numCache>
            </c:numRef>
          </c:val>
          <c:extLst>
            <c:ext xmlns:c16="http://schemas.microsoft.com/office/drawing/2014/chart" uri="{C3380CC4-5D6E-409C-BE32-E72D297353CC}">
              <c16:uniqueId val="{0000000A-D548-4A54-A464-7FB163C3E3A7}"/>
            </c:ext>
          </c:extLst>
        </c:ser>
        <c:ser>
          <c:idx val="3"/>
          <c:order val="2"/>
          <c:tx>
            <c:strRef>
              <c:f>'Sala Situacional 2025'!$D$712</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2025'!$A$713:$A$717</c:f>
              <c:strCache>
                <c:ptCount val="5"/>
                <c:pt idx="0">
                  <c:v>Callao</c:v>
                </c:pt>
                <c:pt idx="1">
                  <c:v>San Juan De Lurigancho</c:v>
                </c:pt>
                <c:pt idx="2">
                  <c:v>San Juan De Miraflores</c:v>
                </c:pt>
                <c:pt idx="3">
                  <c:v>Surquillo</c:v>
                </c:pt>
                <c:pt idx="4">
                  <c:v>Comas</c:v>
                </c:pt>
              </c:strCache>
            </c:strRef>
          </c:cat>
          <c:val>
            <c:numRef>
              <c:f>'Sala Situacional 2025'!$D$713:$D$717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8163981497256049"/>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Febrero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2025'!$A$748</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2025'!$B$747:$D$747</c:f>
              <c:strCache>
                <c:ptCount val="3"/>
                <c:pt idx="0">
                  <c:v>Pabellón 1</c:v>
                </c:pt>
                <c:pt idx="1">
                  <c:v>Pabellón 20</c:v>
                </c:pt>
                <c:pt idx="2">
                  <c:v>Pabellón 18</c:v>
                </c:pt>
              </c:strCache>
            </c:strRef>
          </c:cat>
          <c:val>
            <c:numRef>
              <c:f>'Sala Situacional 2025'!$B$748:$D$748</c:f>
              <c:numCache>
                <c:formatCode>General</c:formatCode>
                <c:ptCount val="3"/>
                <c:pt idx="0">
                  <c:v>6</c:v>
                </c:pt>
                <c:pt idx="1">
                  <c:v>11</c:v>
                </c:pt>
                <c:pt idx="2">
                  <c:v>5</c:v>
                </c:pt>
              </c:numCache>
            </c:numRef>
          </c:val>
          <c:extLst>
            <c:ext xmlns:c16="http://schemas.microsoft.com/office/drawing/2014/chart" uri="{C3380CC4-5D6E-409C-BE32-E72D297353CC}">
              <c16:uniqueId val="{00000003-CAB4-42B4-82D9-DEC3D95AFDEF}"/>
            </c:ext>
          </c:extLst>
        </c:ser>
        <c:ser>
          <c:idx val="0"/>
          <c:order val="1"/>
          <c:tx>
            <c:strRef>
              <c:f>'Sala Situacional 2025'!$A$749</c:f>
              <c:strCache>
                <c:ptCount val="1"/>
                <c:pt idx="0">
                  <c:v>CATEGORIA "C" TRAE MEDICINA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2025'!$B$747:$D$747</c:f>
              <c:strCache>
                <c:ptCount val="3"/>
                <c:pt idx="0">
                  <c:v>Pabellón 1</c:v>
                </c:pt>
                <c:pt idx="1">
                  <c:v>Pabellón 20</c:v>
                </c:pt>
                <c:pt idx="2">
                  <c:v>Pabellón 18</c:v>
                </c:pt>
              </c:strCache>
            </c:strRef>
          </c:cat>
          <c:val>
            <c:numRef>
              <c:f>'Sala Situacional 2025'!$B$749:$D$749</c:f>
              <c:numCache>
                <c:formatCode>General</c:formatCode>
                <c:ptCount val="3"/>
                <c:pt idx="0">
                  <c:v>0</c:v>
                </c:pt>
                <c:pt idx="1">
                  <c:v>0</c:v>
                </c:pt>
                <c:pt idx="2">
                  <c:v>1</c:v>
                </c:pt>
              </c:numCache>
            </c:numRef>
          </c:val>
          <c:extLst>
            <c:ext xmlns:c16="http://schemas.microsoft.com/office/drawing/2014/chart" uri="{C3380CC4-5D6E-409C-BE32-E72D297353CC}">
              <c16:uniqueId val="{00000001-D08D-404F-8F1B-66D679F5D43D}"/>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19974334523063511"/>
          <c:h val="7.7486746624349304E-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2025'!$B$783</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2025'!$A$784:$A$795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2025'!$B$784:$B$795</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2025'!$C$783</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2025'!$A$784:$A$795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2025'!$C$784:$C$795</c:f>
              <c:numCache>
                <c:formatCode>General</c:formatCode>
                <c:ptCount val="12"/>
                <c:pt idx="0">
                  <c:v>28</c:v>
                </c:pt>
                <c:pt idx="1">
                  <c:v>23</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Febrero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2025'!$B$816</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2025'!$A$817:$A$821</c:f>
              <c:strCache>
                <c:ptCount val="5"/>
                <c:pt idx="0">
                  <c:v>Callao</c:v>
                </c:pt>
                <c:pt idx="1">
                  <c:v>Lima</c:v>
                </c:pt>
                <c:pt idx="2">
                  <c:v>Comas</c:v>
                </c:pt>
                <c:pt idx="3">
                  <c:v>Chorrillos</c:v>
                </c:pt>
                <c:pt idx="4">
                  <c:v>Surquillo</c:v>
                </c:pt>
              </c:strCache>
            </c:strRef>
          </c:cat>
          <c:val>
            <c:numRef>
              <c:f>'Sala Situacional 2025'!$B$817:$B$821</c:f>
              <c:numCache>
                <c:formatCode>General</c:formatCode>
                <c:ptCount val="5"/>
                <c:pt idx="0">
                  <c:v>1</c:v>
                </c:pt>
                <c:pt idx="1">
                  <c:v>2</c:v>
                </c:pt>
                <c:pt idx="3">
                  <c:v>1</c:v>
                </c:pt>
              </c:numCache>
            </c:numRef>
          </c:val>
          <c:extLst>
            <c:ext xmlns:c16="http://schemas.microsoft.com/office/drawing/2014/chart" uri="{C3380CC4-5D6E-409C-BE32-E72D297353CC}">
              <c16:uniqueId val="{00000005-E6DC-428E-A03A-071C8CBBA2CF}"/>
            </c:ext>
          </c:extLst>
        </c:ser>
        <c:ser>
          <c:idx val="1"/>
          <c:order val="1"/>
          <c:tx>
            <c:strRef>
              <c:f>'Sala Situacional 2025'!$C$816</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2025'!$A$817:$A$821</c:f>
              <c:strCache>
                <c:ptCount val="5"/>
                <c:pt idx="0">
                  <c:v>Callao</c:v>
                </c:pt>
                <c:pt idx="1">
                  <c:v>Lima</c:v>
                </c:pt>
                <c:pt idx="2">
                  <c:v>Comas</c:v>
                </c:pt>
                <c:pt idx="3">
                  <c:v>Chorrillos</c:v>
                </c:pt>
                <c:pt idx="4">
                  <c:v>Surquillo</c:v>
                </c:pt>
              </c:strCache>
            </c:strRef>
          </c:cat>
          <c:val>
            <c:numRef>
              <c:f>'Sala Situacional 2025'!$C$817:$C$821</c:f>
              <c:numCache>
                <c:formatCode>General</c:formatCode>
                <c:ptCount val="5"/>
                <c:pt idx="0">
                  <c:v>2</c:v>
                </c:pt>
                <c:pt idx="1">
                  <c:v>1</c:v>
                </c:pt>
                <c:pt idx="2">
                  <c:v>2</c:v>
                </c:pt>
                <c:pt idx="3">
                  <c:v>1</c:v>
                </c:pt>
                <c:pt idx="4">
                  <c:v>2</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Febrero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2025'!$B$852</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2025'!$A$853:$A$857</c:f>
              <c:strCache>
                <c:ptCount val="5"/>
                <c:pt idx="0">
                  <c:v>F20 Esquizofrenia.</c:v>
                </c:pt>
                <c:pt idx="1">
                  <c:v>F19 Trastornos mentales y del comportamiento debidos al consumo de múltiples drogas o de otras sustancias psicotropas.</c:v>
                </c:pt>
                <c:pt idx="2">
                  <c:v>F31 Trastorno bipolar.</c:v>
                </c:pt>
                <c:pt idx="3">
                  <c:v>F10 Trastornos mentales y del comportamiento debidos al consumo de alcohol.</c:v>
                </c:pt>
                <c:pt idx="4">
                  <c:v>F32 Episodios depresivos.</c:v>
                </c:pt>
              </c:strCache>
            </c:strRef>
          </c:cat>
          <c:val>
            <c:numRef>
              <c:f>'Sala Situacional 2025'!$B$853:$B$857</c:f>
              <c:numCache>
                <c:formatCode>General</c:formatCode>
                <c:ptCount val="5"/>
                <c:pt idx="0">
                  <c:v>4</c:v>
                </c:pt>
                <c:pt idx="1">
                  <c:v>0</c:v>
                </c:pt>
                <c:pt idx="2">
                  <c:v>1</c:v>
                </c:pt>
                <c:pt idx="3">
                  <c:v>0</c:v>
                </c:pt>
                <c:pt idx="4">
                  <c:v>1</c:v>
                </c:pt>
              </c:numCache>
            </c:numRef>
          </c:val>
          <c:extLst>
            <c:ext xmlns:c16="http://schemas.microsoft.com/office/drawing/2014/chart" uri="{C3380CC4-5D6E-409C-BE32-E72D297353CC}">
              <c16:uniqueId val="{00000006-10D2-44DE-A35C-045E0845E842}"/>
            </c:ext>
          </c:extLst>
        </c:ser>
        <c:ser>
          <c:idx val="1"/>
          <c:order val="1"/>
          <c:tx>
            <c:strRef>
              <c:f>'Sala Situacional 2025'!$C$852</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2025'!$A$853:$A$857</c:f>
              <c:strCache>
                <c:ptCount val="5"/>
                <c:pt idx="0">
                  <c:v>F20 Esquizofrenia.</c:v>
                </c:pt>
                <c:pt idx="1">
                  <c:v>F19 Trastornos mentales y del comportamiento debidos al consumo de múltiples drogas o de otras sustancias psicotropas.</c:v>
                </c:pt>
                <c:pt idx="2">
                  <c:v>F31 Trastorno bipolar.</c:v>
                </c:pt>
                <c:pt idx="3">
                  <c:v>F10 Trastornos mentales y del comportamiento debidos al consumo de alcohol.</c:v>
                </c:pt>
                <c:pt idx="4">
                  <c:v>F32 Episodios depresivos.</c:v>
                </c:pt>
              </c:strCache>
            </c:strRef>
          </c:cat>
          <c:val>
            <c:numRef>
              <c:f>'Sala Situacional 2025'!$C$853:$C$857</c:f>
              <c:numCache>
                <c:formatCode>General</c:formatCode>
                <c:ptCount val="5"/>
                <c:pt idx="0">
                  <c:v>2</c:v>
                </c:pt>
                <c:pt idx="1">
                  <c:v>5</c:v>
                </c:pt>
                <c:pt idx="2">
                  <c:v>2</c:v>
                </c:pt>
                <c:pt idx="3">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Febrero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2025'!$B$886</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2025'!$A$887:$A$890</c:f>
              <c:strCache>
                <c:ptCount val="4"/>
                <c:pt idx="0">
                  <c:v> Pabellon 1</c:v>
                </c:pt>
                <c:pt idx="1">
                  <c:v> Pabellon 4</c:v>
                </c:pt>
                <c:pt idx="2">
                  <c:v> Pabellon 18</c:v>
                </c:pt>
                <c:pt idx="3">
                  <c:v> Pabellon 20</c:v>
                </c:pt>
              </c:strCache>
            </c:strRef>
          </c:cat>
          <c:val>
            <c:numRef>
              <c:f>'Sala Situacional 2025'!$B$887:$B$890</c:f>
              <c:numCache>
                <c:formatCode>General</c:formatCode>
                <c:ptCount val="4"/>
                <c:pt idx="3">
                  <c:v>9</c:v>
                </c:pt>
              </c:numCache>
            </c:numRef>
          </c:val>
          <c:extLst>
            <c:ext xmlns:c16="http://schemas.microsoft.com/office/drawing/2014/chart" uri="{C3380CC4-5D6E-409C-BE32-E72D297353CC}">
              <c16:uniqueId val="{00000006-54EC-4226-894D-12FA05E98559}"/>
            </c:ext>
          </c:extLst>
        </c:ser>
        <c:ser>
          <c:idx val="1"/>
          <c:order val="1"/>
          <c:tx>
            <c:strRef>
              <c:f>'Sala Situacional 2025'!$C$886</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2025'!$A$887:$A$890</c:f>
              <c:strCache>
                <c:ptCount val="4"/>
                <c:pt idx="0">
                  <c:v> Pabellon 1</c:v>
                </c:pt>
                <c:pt idx="1">
                  <c:v> Pabellon 4</c:v>
                </c:pt>
                <c:pt idx="2">
                  <c:v> Pabellon 18</c:v>
                </c:pt>
                <c:pt idx="3">
                  <c:v> Pabellon 20</c:v>
                </c:pt>
              </c:strCache>
            </c:strRef>
          </c:cat>
          <c:val>
            <c:numRef>
              <c:f>'Sala Situacional 2025'!$C$887:$C$890</c:f>
              <c:numCache>
                <c:formatCode>General</c:formatCode>
                <c:ptCount val="4"/>
                <c:pt idx="0">
                  <c:v>4</c:v>
                </c:pt>
                <c:pt idx="1">
                  <c:v>1</c:v>
                </c:pt>
                <c:pt idx="2">
                  <c:v>6</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Febrero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2025'!$B$957</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2025'!$A$958:$A$961</c:f>
              <c:strCache>
                <c:ptCount val="4"/>
                <c:pt idx="0">
                  <c:v> Pabellon 1</c:v>
                </c:pt>
                <c:pt idx="1">
                  <c:v> Pabellon 4</c:v>
                </c:pt>
                <c:pt idx="2">
                  <c:v> Pabellon 18</c:v>
                </c:pt>
                <c:pt idx="3">
                  <c:v> Pabellon 20</c:v>
                </c:pt>
              </c:strCache>
            </c:strRef>
          </c:cat>
          <c:val>
            <c:numRef>
              <c:f>'Sala Situacional 2025'!$B$958:$B$961</c:f>
              <c:numCache>
                <c:formatCode>General</c:formatCode>
                <c:ptCount val="4"/>
                <c:pt idx="0">
                  <c:v>4</c:v>
                </c:pt>
                <c:pt idx="2">
                  <c:v>4</c:v>
                </c:pt>
                <c:pt idx="3">
                  <c:v>7</c:v>
                </c:pt>
              </c:numCache>
            </c:numRef>
          </c:val>
          <c:extLst>
            <c:ext xmlns:c16="http://schemas.microsoft.com/office/drawing/2014/chart" uri="{C3380CC4-5D6E-409C-BE32-E72D297353CC}">
              <c16:uniqueId val="{00000007-FD37-41AB-B8EE-A2AB2E400F18}"/>
            </c:ext>
          </c:extLst>
        </c:ser>
        <c:ser>
          <c:idx val="2"/>
          <c:order val="1"/>
          <c:tx>
            <c:strRef>
              <c:f>'Sala Situacional 2025'!$C$957</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2025'!$A$958:$A$961</c:f>
              <c:strCache>
                <c:ptCount val="4"/>
                <c:pt idx="0">
                  <c:v> Pabellon 1</c:v>
                </c:pt>
                <c:pt idx="1">
                  <c:v> Pabellon 4</c:v>
                </c:pt>
                <c:pt idx="2">
                  <c:v> Pabellon 18</c:v>
                </c:pt>
                <c:pt idx="3">
                  <c:v> Pabellon 20</c:v>
                </c:pt>
              </c:strCache>
            </c:strRef>
          </c:cat>
          <c:val>
            <c:numRef>
              <c:f>'Sala Situacional 2025'!$C$958:$C$961</c:f>
              <c:numCache>
                <c:formatCode>General</c:formatCode>
                <c:ptCount val="4"/>
                <c:pt idx="2">
                  <c:v>1</c:v>
                </c:pt>
                <c:pt idx="3">
                  <c:v>2</c:v>
                </c:pt>
              </c:numCache>
            </c:numRef>
          </c:val>
          <c:extLst>
            <c:ext xmlns:c16="http://schemas.microsoft.com/office/drawing/2014/chart" uri="{C3380CC4-5D6E-409C-BE32-E72D297353CC}">
              <c16:uniqueId val="{00000011-FD37-41AB-B8EE-A2AB2E400F18}"/>
            </c:ext>
          </c:extLst>
        </c:ser>
        <c:ser>
          <c:idx val="1"/>
          <c:order val="2"/>
          <c:tx>
            <c:strRef>
              <c:f>'Sala Situacional 2025'!$D$957</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2025'!$A$958:$A$961</c:f>
              <c:strCache>
                <c:ptCount val="4"/>
                <c:pt idx="0">
                  <c:v> Pabellon 1</c:v>
                </c:pt>
                <c:pt idx="1">
                  <c:v> Pabellon 4</c:v>
                </c:pt>
                <c:pt idx="2">
                  <c:v> Pabellon 18</c:v>
                </c:pt>
                <c:pt idx="3">
                  <c:v> Pabellon 20</c:v>
                </c:pt>
              </c:strCache>
            </c:strRef>
          </c:cat>
          <c:val>
            <c:numRef>
              <c:f>'Sala Situacional 2025'!$D$958:$D$961</c:f>
              <c:numCache>
                <c:formatCode>General</c:formatCode>
                <c:ptCount val="4"/>
                <c:pt idx="1">
                  <c:v>1</c:v>
                </c:pt>
                <c:pt idx="2">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Febrero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2025'!$B$992</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2025'!$A$993:$A$1004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2025'!$B$993:$B$1004</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2025'!$C$992</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2025'!$A$993:$A$1004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2025'!$C$993:$C$1004</c:f>
              <c:numCache>
                <c:formatCode>General</c:formatCode>
                <c:ptCount val="12"/>
                <c:pt idx="0">
                  <c:v>30</c:v>
                </c:pt>
                <c:pt idx="1">
                  <c:v>20</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Febrero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2025'!$B$921</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2025'!$A$922:$A$923</c:f>
              <c:strCache>
                <c:ptCount val="2"/>
                <c:pt idx="0">
                  <c:v>Femenino</c:v>
                </c:pt>
                <c:pt idx="1">
                  <c:v>Masculino</c:v>
                </c:pt>
              </c:strCache>
            </c:strRef>
          </c:cat>
          <c:val>
            <c:numRef>
              <c:f>'Sala Situacional 2025'!$B$922:$B$923</c:f>
              <c:numCache>
                <c:formatCode>General</c:formatCode>
                <c:ptCount val="2"/>
                <c:pt idx="0">
                  <c:v>9</c:v>
                </c:pt>
                <c:pt idx="1">
                  <c:v>11</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Febrero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2025'!$B$406</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2025'!$B$407:$B$418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2025'!$C$406</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2025'!$C$407:$C$418</c:f>
              <c:numCache>
                <c:formatCode>General</c:formatCode>
                <c:ptCount val="12"/>
                <c:pt idx="0">
                  <c:v>4296</c:v>
                </c:pt>
                <c:pt idx="1">
                  <c:v>4173</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2025'!$B$611</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2025'!$B$612:$B$623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2025'!$C$611</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2025'!$C$612:$C$623</c:f>
              <c:numCache>
                <c:formatCode>General</c:formatCode>
                <c:ptCount val="12"/>
                <c:pt idx="0">
                  <c:v>620</c:v>
                </c:pt>
                <c:pt idx="1">
                  <c:v>538</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706</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709</xdr:row>
      <xdr:rowOff>12700</xdr:rowOff>
    </xdr:from>
    <xdr:to>
      <xdr:col>20</xdr:col>
      <xdr:colOff>630767</xdr:colOff>
      <xdr:row>739</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744</xdr:row>
      <xdr:rowOff>47626</xdr:rowOff>
    </xdr:from>
    <xdr:to>
      <xdr:col>20</xdr:col>
      <xdr:colOff>685800</xdr:colOff>
      <xdr:row>770</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777</xdr:row>
      <xdr:rowOff>26194</xdr:rowOff>
    </xdr:from>
    <xdr:to>
      <xdr:col>20</xdr:col>
      <xdr:colOff>635794</xdr:colOff>
      <xdr:row>806</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813</xdr:row>
      <xdr:rowOff>76200</xdr:rowOff>
    </xdr:from>
    <xdr:to>
      <xdr:col>20</xdr:col>
      <xdr:colOff>638175</xdr:colOff>
      <xdr:row>843</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849</xdr:row>
      <xdr:rowOff>66675</xdr:rowOff>
    </xdr:from>
    <xdr:to>
      <xdr:col>20</xdr:col>
      <xdr:colOff>666750</xdr:colOff>
      <xdr:row>875</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881</xdr:row>
      <xdr:rowOff>92868</xdr:rowOff>
    </xdr:from>
    <xdr:to>
      <xdr:col>21</xdr:col>
      <xdr:colOff>178593</xdr:colOff>
      <xdr:row>912</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953</xdr:row>
      <xdr:rowOff>38100</xdr:rowOff>
    </xdr:from>
    <xdr:to>
      <xdr:col>20</xdr:col>
      <xdr:colOff>695325</xdr:colOff>
      <xdr:row>984</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989</xdr:row>
      <xdr:rowOff>161925</xdr:rowOff>
    </xdr:from>
    <xdr:to>
      <xdr:col>20</xdr:col>
      <xdr:colOff>676275</xdr:colOff>
      <xdr:row>1020</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Febrero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asimismo Trastornos mentales y del comportamiento debido al uso de cannabinoides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generalizados del desarrollo, seguido de Trastorno hipercineticos, asi como otros trastornos de ansiedad, seguido de trastornos especificos del desarrollo del habla y del lenguaje  y finalmente la esquizofrenia.</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(21 casos) Esquizofrenia,seguido de (16 casos) de Otros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trastornos de ansiedad, seguido de (14 casos) de trastono especificos de la personalidad, seguido de (8 casos) de trastorno afectivo bipolar y finalmente (07) casos de episodio depresivo.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la Esquizofrenia, seguido de trastorno de ansiedad, asimismo trastorno especificos de la personalidad., seguido de trastorno generalizados del desarrollo y finalmente trastorno hipercineticos.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Febrero,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Febrero,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Febrero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Jesus Maria, Magdalena del Mar, San Miguel, Lima, y finalmente  San Juan de Miraflores.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Febrero,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Lurigancho, Magdalena del Mar, Chorrillos y finalmente San Juan de Miraflores.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Chorrillos, San Juan de Miraflores, San Juan de Lurigancho y finalmente Callao.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Febrero,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Lurigancho, Chorrillos, San Juan de Miraflores y finalmente Magdalena del Mar.</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Febrero del 2024 (4311 atenciones), en Febrero del 2025 tenemos en total 4296</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es Esquizofrenia, asi como Otros trastorno de ansiedad, Otros trastorno de Personalidad, Otros trastorno afectivo Bipolar  y finamente Reaccion al Estress Grave y Trastorn 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Chorrillos, Santiago de Surco, Magdalena del Mar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Febrero,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Febrero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enero, la mayoría de pacientes tuvieron una estancia menor o igual a 24 horas; es decir, su crisis se resuelve el mismo día de la atención, tanto de varones como de mujeres. Se observa también 83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Febrero del 2025 (538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Febrero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557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11 pacientes pacientes con Esquizofrenia, seguido de 04 Pacientes con trastorno mentales y del comportamiento debido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uso de multiples drogas,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(02) trastorno Esquizoafectivos, seguido de (02) trastornos afectivo bipolar y finalmente 01 casos de trastornos de los habitos y de los impulsos.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706</xdr:row>
      <xdr:rowOff>69455</xdr:rowOff>
    </xdr:from>
    <xdr:to>
      <xdr:col>20</xdr:col>
      <xdr:colOff>674688</xdr:colOff>
      <xdr:row>708</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20,18 y 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739</xdr:row>
      <xdr:rowOff>119062</xdr:rowOff>
    </xdr:from>
    <xdr:to>
      <xdr:col>20</xdr:col>
      <xdr:colOff>639537</xdr:colOff>
      <xdr:row>743</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Callao,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Juan de Lurigancho, y finalmente San Juan de Miraflores y Surquillo.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771</xdr:row>
      <xdr:rowOff>8789</xdr:rowOff>
    </xdr:from>
    <xdr:to>
      <xdr:col>20</xdr:col>
      <xdr:colOff>718868</xdr:colOff>
      <xdr:row>774</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Enero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22 pacientes 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 y  (1) paciente con categoria "C"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808</xdr:row>
      <xdr:rowOff>89299</xdr:rowOff>
    </xdr:from>
    <xdr:to>
      <xdr:col>20</xdr:col>
      <xdr:colOff>680357</xdr:colOff>
      <xdr:row>812</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41,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23</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844</xdr:row>
      <xdr:rowOff>27214</xdr:rowOff>
    </xdr:from>
    <xdr:to>
      <xdr:col>20</xdr:col>
      <xdr:colOff>680358</xdr:colOff>
      <xdr:row>848</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Febrero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Comas, Callao, y Surquillo; en el caso de Mujeres Callao y Jesus Maria.</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876</xdr:row>
      <xdr:rowOff>83346</xdr:rowOff>
    </xdr:from>
    <xdr:to>
      <xdr:col>20</xdr:col>
      <xdr:colOff>745065</xdr:colOff>
      <xdr:row>880</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06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05</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03 de otros trastornos bipolar, seguido de (01) trastorno mentales y del comportamiento debido al consumo de alcohol y finalmente 01 casos de episodio depresivo.</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912</xdr:row>
      <xdr:rowOff>154783</xdr:rowOff>
    </xdr:from>
    <xdr:to>
      <xdr:col>21</xdr:col>
      <xdr:colOff>211666</xdr:colOff>
      <xdr:row>915</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Febrero 2025 fueron 04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,09 casos mujeres; pabellon 20 .</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949</xdr:row>
      <xdr:rowOff>6233</xdr:rowOff>
    </xdr:from>
    <xdr:to>
      <xdr:col>20</xdr:col>
      <xdr:colOff>658529</xdr:colOff>
      <xdr:row>952</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Febrero es 45% varones y 55%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11 y 09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985</xdr:row>
      <xdr:rowOff>9924</xdr:rowOff>
    </xdr:from>
    <xdr:to>
      <xdr:col>20</xdr:col>
      <xdr:colOff>704453</xdr:colOff>
      <xdr:row>988</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QUINCE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DOS pacientes 180 dias a mas. </a:t>
          </a:r>
        </a:p>
      </xdr:txBody>
    </xdr:sp>
    <xdr:clientData/>
  </xdr:twoCellAnchor>
  <xdr:twoCellAnchor>
    <xdr:from>
      <xdr:col>9</xdr:col>
      <xdr:colOff>136355</xdr:colOff>
      <xdr:row>1020</xdr:row>
      <xdr:rowOff>77220</xdr:rowOff>
    </xdr:from>
    <xdr:to>
      <xdr:col>20</xdr:col>
      <xdr:colOff>632450</xdr:colOff>
      <xdr:row>1023</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Febrero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35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Febrero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20.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917</xdr:row>
      <xdr:rowOff>56091</xdr:rowOff>
    </xdr:from>
    <xdr:to>
      <xdr:col>20</xdr:col>
      <xdr:colOff>760942</xdr:colOff>
      <xdr:row>948</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06"/>
  <sheetViews>
    <sheetView showGridLines="0" tabSelected="1" showWhiteSpace="0" topLeftCell="E1" zoomScale="90" zoomScaleNormal="90" zoomScaleSheetLayoutView="96" zoomScalePageLayoutView="60" workbookViewId="0">
      <selection activeCell="W874" sqref="W874"/>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60" t="s">
        <v>16856</v>
      </c>
      <c r="B3" s="162"/>
      <c r="H3" s="1"/>
      <c r="I3" s="1"/>
    </row>
    <row r="4" spans="1:9" x14ac:dyDescent="0.3">
      <c r="A4" s="77" t="s">
        <v>35</v>
      </c>
      <c r="B4" s="77" t="s">
        <v>10</v>
      </c>
    </row>
    <row r="5" spans="1:9" x14ac:dyDescent="0.3">
      <c r="A5" s="75" t="s">
        <v>16855</v>
      </c>
      <c r="B5" s="63">
        <v>3</v>
      </c>
    </row>
    <row r="6" spans="1:9" x14ac:dyDescent="0.3">
      <c r="A6" s="75" t="s">
        <v>16842</v>
      </c>
      <c r="B6" s="63">
        <v>2</v>
      </c>
    </row>
    <row r="7" spans="1:9" x14ac:dyDescent="0.3">
      <c r="A7" s="146" t="s">
        <v>14673</v>
      </c>
      <c r="B7" s="147">
        <v>2</v>
      </c>
    </row>
    <row r="8" spans="1:9" s="6" customFormat="1" x14ac:dyDescent="0.3">
      <c r="A8" s="105" t="s">
        <v>3</v>
      </c>
      <c r="B8" s="118">
        <f>SUM(B5:B7)</f>
        <v>7</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60" t="s">
        <v>16857</v>
      </c>
      <c r="B35" s="162"/>
      <c r="H35" s="1"/>
      <c r="I35" s="1"/>
      <c r="V35" s="66">
        <v>1</v>
      </c>
    </row>
    <row r="36" spans="1:22" x14ac:dyDescent="0.3">
      <c r="A36" s="119" t="s">
        <v>33</v>
      </c>
      <c r="B36" s="119" t="s">
        <v>10</v>
      </c>
    </row>
    <row r="37" spans="1:22" x14ac:dyDescent="0.3">
      <c r="A37" s="116" t="s">
        <v>16815</v>
      </c>
      <c r="B37" s="117">
        <v>10</v>
      </c>
    </row>
    <row r="38" spans="1:22" x14ac:dyDescent="0.3">
      <c r="A38" s="116" t="s">
        <v>16827</v>
      </c>
      <c r="B38" s="117">
        <v>8</v>
      </c>
    </row>
    <row r="39" spans="1:22" x14ac:dyDescent="0.3">
      <c r="A39" s="116" t="s">
        <v>16822</v>
      </c>
      <c r="B39" s="117">
        <v>3</v>
      </c>
    </row>
    <row r="40" spans="1:22" x14ac:dyDescent="0.3">
      <c r="A40" s="116" t="s">
        <v>16858</v>
      </c>
      <c r="B40" s="117">
        <v>3</v>
      </c>
    </row>
    <row r="41" spans="1:22" x14ac:dyDescent="0.3">
      <c r="A41" s="116" t="s">
        <v>16825</v>
      </c>
      <c r="B41" s="117">
        <v>2</v>
      </c>
    </row>
    <row r="42" spans="1:22" x14ac:dyDescent="0.3">
      <c r="A42" s="116" t="s">
        <v>47</v>
      </c>
      <c r="B42" s="117">
        <v>26</v>
      </c>
    </row>
    <row r="43" spans="1:22" x14ac:dyDescent="0.3">
      <c r="A43" s="105" t="s">
        <v>34</v>
      </c>
      <c r="B43" s="118">
        <f>SUM(B37:B42)</f>
        <v>52</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60" t="s">
        <v>16859</v>
      </c>
      <c r="B63" s="162"/>
      <c r="V63" s="66">
        <v>2</v>
      </c>
    </row>
    <row r="64" spans="1:22" x14ac:dyDescent="0.3">
      <c r="A64" s="104" t="s">
        <v>0</v>
      </c>
      <c r="B64" s="119" t="s">
        <v>10</v>
      </c>
    </row>
    <row r="65" spans="1:2" x14ac:dyDescent="0.3">
      <c r="A65" s="76" t="s">
        <v>16825</v>
      </c>
      <c r="B65" s="117">
        <v>21</v>
      </c>
    </row>
    <row r="66" spans="1:2" x14ac:dyDescent="0.3">
      <c r="A66" s="76" t="s">
        <v>16822</v>
      </c>
      <c r="B66" s="117">
        <v>16</v>
      </c>
    </row>
    <row r="67" spans="1:2" x14ac:dyDescent="0.3">
      <c r="A67" s="76" t="s">
        <v>16843</v>
      </c>
      <c r="B67" s="117">
        <v>14</v>
      </c>
    </row>
    <row r="68" spans="1:2" x14ac:dyDescent="0.3">
      <c r="A68" s="76" t="s">
        <v>16860</v>
      </c>
      <c r="B68" s="117">
        <v>8</v>
      </c>
    </row>
    <row r="69" spans="1:2" x14ac:dyDescent="0.3">
      <c r="A69" s="76" t="s">
        <v>16812</v>
      </c>
      <c r="B69" s="117">
        <v>7</v>
      </c>
    </row>
    <row r="70" spans="1:2" x14ac:dyDescent="0.3">
      <c r="A70" s="76" t="s">
        <v>47</v>
      </c>
      <c r="B70" s="117">
        <v>484</v>
      </c>
    </row>
    <row r="71" spans="1:2" x14ac:dyDescent="0.3">
      <c r="A71" s="105" t="s">
        <v>3</v>
      </c>
      <c r="B71" s="118">
        <f>SUM(B65:B70)</f>
        <v>550</v>
      </c>
    </row>
    <row r="93" spans="1:2" ht="15" thickBot="1" x14ac:dyDescent="0.35"/>
    <row r="94" spans="1:2" ht="114.75" customHeight="1" thickBot="1" x14ac:dyDescent="0.35">
      <c r="A94" s="160" t="s">
        <v>16868</v>
      </c>
      <c r="B94" s="162"/>
    </row>
    <row r="95" spans="1:2" x14ac:dyDescent="0.3">
      <c r="A95" s="1"/>
    </row>
    <row r="96" spans="1:2" ht="15.6" x14ac:dyDescent="0.3">
      <c r="A96" s="101" t="s">
        <v>0</v>
      </c>
      <c r="B96" s="101" t="s">
        <v>10</v>
      </c>
    </row>
    <row r="97" spans="1:2" x14ac:dyDescent="0.3">
      <c r="A97" s="116" t="s">
        <v>16825</v>
      </c>
      <c r="B97" s="137">
        <v>23</v>
      </c>
    </row>
    <row r="98" spans="1:2" x14ac:dyDescent="0.3">
      <c r="A98" s="116" t="s">
        <v>16822</v>
      </c>
      <c r="B98" s="137">
        <v>19</v>
      </c>
    </row>
    <row r="99" spans="1:2" x14ac:dyDescent="0.3">
      <c r="A99" s="116" t="s">
        <v>16843</v>
      </c>
      <c r="B99" s="137">
        <v>14</v>
      </c>
    </row>
    <row r="100" spans="1:2" x14ac:dyDescent="0.3">
      <c r="A100" s="116" t="s">
        <v>16815</v>
      </c>
      <c r="B100" s="137">
        <v>13</v>
      </c>
    </row>
    <row r="101" spans="1:2" x14ac:dyDescent="0.3">
      <c r="A101" s="116" t="s">
        <v>16827</v>
      </c>
      <c r="B101" s="137">
        <v>11</v>
      </c>
    </row>
    <row r="102" spans="1:2" x14ac:dyDescent="0.3">
      <c r="A102" s="137" t="s">
        <v>47</v>
      </c>
      <c r="B102" s="137">
        <v>529</v>
      </c>
    </row>
    <row r="103" spans="1:2" ht="15.6" x14ac:dyDescent="0.3">
      <c r="A103" s="102" t="s">
        <v>3</v>
      </c>
      <c r="B103" s="103">
        <f>SUM(B97:B102)</f>
        <v>609</v>
      </c>
    </row>
    <row r="104" spans="1:2" ht="15.6" x14ac:dyDescent="0.3">
      <c r="A104" s="35"/>
      <c r="B104" s="35"/>
    </row>
    <row r="123" spans="1:22" ht="15" thickBot="1" x14ac:dyDescent="0.35"/>
    <row r="124" spans="1:22" ht="75.75" customHeight="1" thickBot="1" x14ac:dyDescent="0.35">
      <c r="A124" s="153" t="s">
        <v>16844</v>
      </c>
      <c r="B124" s="154"/>
      <c r="C124" s="154"/>
      <c r="D124" s="155"/>
      <c r="V124" s="66">
        <v>3</v>
      </c>
    </row>
    <row r="125" spans="1:22" x14ac:dyDescent="0.3">
      <c r="A125" s="100" t="s">
        <v>37</v>
      </c>
      <c r="B125" s="100" t="s">
        <v>36</v>
      </c>
      <c r="C125" s="100" t="s">
        <v>38</v>
      </c>
      <c r="D125" s="100" t="s">
        <v>10</v>
      </c>
    </row>
    <row r="126" spans="1:22" x14ac:dyDescent="0.3">
      <c r="A126" s="78" t="s">
        <v>30</v>
      </c>
      <c r="B126" s="78">
        <v>16</v>
      </c>
      <c r="C126" s="78">
        <v>50</v>
      </c>
      <c r="D126" s="78">
        <f>SUM(B126:C126)</f>
        <v>66</v>
      </c>
    </row>
    <row r="127" spans="1:22" x14ac:dyDescent="0.3">
      <c r="A127" s="78" t="s">
        <v>31</v>
      </c>
      <c r="B127" s="78">
        <v>1</v>
      </c>
      <c r="C127" s="78">
        <v>6</v>
      </c>
      <c r="D127" s="78">
        <f>SUM(B127:C127)</f>
        <v>7</v>
      </c>
    </row>
    <row r="128" spans="1:22" x14ac:dyDescent="0.3">
      <c r="A128" s="78" t="s">
        <v>32</v>
      </c>
      <c r="B128" s="78">
        <v>5</v>
      </c>
      <c r="C128" s="78">
        <v>9</v>
      </c>
      <c r="D128" s="78">
        <f>SUM(B128:C128)</f>
        <v>14</v>
      </c>
    </row>
    <row r="129" spans="1:4" x14ac:dyDescent="0.3">
      <c r="A129" s="97" t="s">
        <v>3</v>
      </c>
      <c r="B129" s="97">
        <f>SUM(B126:B128)</f>
        <v>22</v>
      </c>
      <c r="C129" s="97">
        <f>SUM(C126:C128)</f>
        <v>65</v>
      </c>
      <c r="D129" s="97">
        <f>SUM(D126:D128)</f>
        <v>87</v>
      </c>
    </row>
    <row r="160" ht="15" thickBot="1" x14ac:dyDescent="0.35"/>
    <row r="161" spans="1:22" ht="69.75" customHeight="1" thickBot="1" x14ac:dyDescent="0.35">
      <c r="A161" s="153" t="s">
        <v>16861</v>
      </c>
      <c r="B161" s="154"/>
      <c r="C161" s="154"/>
      <c r="D161" s="155"/>
      <c r="V161" s="66">
        <v>4</v>
      </c>
    </row>
    <row r="163" spans="1:22" x14ac:dyDescent="0.3">
      <c r="A163" s="96" t="s">
        <v>1</v>
      </c>
      <c r="B163" s="96" t="s">
        <v>36</v>
      </c>
      <c r="C163" s="96" t="s">
        <v>38</v>
      </c>
      <c r="D163" s="96" t="s">
        <v>10</v>
      </c>
    </row>
    <row r="164" spans="1:22" x14ac:dyDescent="0.3">
      <c r="A164" s="78" t="s">
        <v>27</v>
      </c>
      <c r="B164" s="78">
        <v>259</v>
      </c>
      <c r="C164" s="78">
        <v>454</v>
      </c>
      <c r="D164" s="78">
        <f>SUM(B164:C164)</f>
        <v>713</v>
      </c>
    </row>
    <row r="165" spans="1:22" x14ac:dyDescent="0.3">
      <c r="A165" s="78" t="s">
        <v>31</v>
      </c>
      <c r="B165" s="78">
        <v>16</v>
      </c>
      <c r="C165" s="78">
        <v>36</v>
      </c>
      <c r="D165" s="78">
        <f>SUM(B165:C165)</f>
        <v>52</v>
      </c>
    </row>
    <row r="166" spans="1:22" x14ac:dyDescent="0.3">
      <c r="A166" s="78" t="s">
        <v>32</v>
      </c>
      <c r="B166" s="78">
        <v>26</v>
      </c>
      <c r="C166" s="78">
        <v>56</v>
      </c>
      <c r="D166" s="78">
        <f>SUM(B166:C166)</f>
        <v>82</v>
      </c>
    </row>
    <row r="167" spans="1:22" x14ac:dyDescent="0.3">
      <c r="A167" s="96" t="s">
        <v>3</v>
      </c>
      <c r="B167" s="96">
        <f>SUM(B164:B166)</f>
        <v>301</v>
      </c>
      <c r="C167" s="96">
        <f>SUM(C164:C166)</f>
        <v>546</v>
      </c>
      <c r="D167" s="96">
        <f>SUM(D164:D166)</f>
        <v>847</v>
      </c>
    </row>
    <row r="198" spans="1:22" ht="15" thickBot="1" x14ac:dyDescent="0.35"/>
    <row r="199" spans="1:22" ht="63" customHeight="1" thickBot="1" x14ac:dyDescent="0.35">
      <c r="A199" s="153" t="s">
        <v>16862</v>
      </c>
      <c r="B199" s="154"/>
      <c r="C199" s="154"/>
      <c r="D199" s="155"/>
      <c r="V199" s="66">
        <v>5</v>
      </c>
    </row>
    <row r="200" spans="1:22" x14ac:dyDescent="0.3">
      <c r="A200" s="96" t="s">
        <v>37</v>
      </c>
      <c r="B200" s="96" t="s">
        <v>36</v>
      </c>
      <c r="C200" s="96" t="s">
        <v>38</v>
      </c>
      <c r="D200" s="96" t="s">
        <v>10</v>
      </c>
    </row>
    <row r="201" spans="1:22" x14ac:dyDescent="0.3">
      <c r="A201" s="78" t="s">
        <v>27</v>
      </c>
      <c r="B201" s="78">
        <v>1348</v>
      </c>
      <c r="C201" s="78">
        <v>1045</v>
      </c>
      <c r="D201" s="78">
        <f>SUM(B201:C201)</f>
        <v>2393</v>
      </c>
    </row>
    <row r="202" spans="1:22" x14ac:dyDescent="0.3">
      <c r="A202" s="78" t="s">
        <v>28</v>
      </c>
      <c r="B202" s="78">
        <v>304</v>
      </c>
      <c r="C202" s="78">
        <v>246</v>
      </c>
      <c r="D202" s="78">
        <f>SUM(B202:C202)</f>
        <v>550</v>
      </c>
    </row>
    <row r="203" spans="1:22" x14ac:dyDescent="0.3">
      <c r="A203" s="78" t="s">
        <v>29</v>
      </c>
      <c r="B203" s="78">
        <v>174</v>
      </c>
      <c r="C203" s="78">
        <v>122</v>
      </c>
      <c r="D203" s="78">
        <f>SUM(B203:C203)</f>
        <v>296</v>
      </c>
    </row>
    <row r="204" spans="1:22" x14ac:dyDescent="0.3">
      <c r="A204" s="96" t="s">
        <v>3</v>
      </c>
      <c r="B204" s="96">
        <f>SUM(B201:B203)</f>
        <v>1826</v>
      </c>
      <c r="C204" s="96">
        <f>SUM(C201:C203)</f>
        <v>1413</v>
      </c>
      <c r="D204" s="96">
        <f>SUM(D201:D203)</f>
        <v>3239</v>
      </c>
    </row>
    <row r="236" spans="1:22" ht="15" thickBot="1" x14ac:dyDescent="0.35"/>
    <row r="237" spans="1:22" ht="81" customHeight="1" thickBot="1" x14ac:dyDescent="0.35">
      <c r="A237" s="153" t="s">
        <v>16863</v>
      </c>
      <c r="B237" s="154"/>
      <c r="C237" s="154"/>
      <c r="D237" s="155"/>
      <c r="V237" s="66">
        <v>6</v>
      </c>
    </row>
    <row r="239" spans="1:22" x14ac:dyDescent="0.3">
      <c r="A239" s="96" t="s">
        <v>37</v>
      </c>
      <c r="B239" s="96" t="s">
        <v>36</v>
      </c>
      <c r="C239" s="96" t="s">
        <v>38</v>
      </c>
      <c r="D239" s="96" t="s">
        <v>10</v>
      </c>
    </row>
    <row r="240" spans="1:22" x14ac:dyDescent="0.3">
      <c r="A240" s="78" t="s">
        <v>30</v>
      </c>
      <c r="B240" s="78">
        <v>1623</v>
      </c>
      <c r="C240" s="78">
        <v>1549</v>
      </c>
      <c r="D240" s="78">
        <f>SUM(B240:C240)</f>
        <v>3172</v>
      </c>
    </row>
    <row r="241" spans="1:4" x14ac:dyDescent="0.3">
      <c r="A241" s="78" t="s">
        <v>31</v>
      </c>
      <c r="B241" s="78">
        <v>321</v>
      </c>
      <c r="C241" s="78">
        <v>288</v>
      </c>
      <c r="D241" s="78">
        <f>SUM(B241:C241)</f>
        <v>609</v>
      </c>
    </row>
    <row r="242" spans="1:4" x14ac:dyDescent="0.3">
      <c r="A242" s="78" t="s">
        <v>32</v>
      </c>
      <c r="B242" s="78">
        <v>205</v>
      </c>
      <c r="C242" s="78">
        <v>187</v>
      </c>
      <c r="D242" s="78">
        <f>SUM(B242:C242)</f>
        <v>392</v>
      </c>
    </row>
    <row r="243" spans="1:4" x14ac:dyDescent="0.3">
      <c r="A243" s="96" t="s">
        <v>3</v>
      </c>
      <c r="B243" s="96">
        <f>SUM(B240:B242)</f>
        <v>2149</v>
      </c>
      <c r="C243" s="96">
        <f>SUM(C240:C242)</f>
        <v>2024</v>
      </c>
      <c r="D243" s="96">
        <f>SUM(D240:D242)</f>
        <v>4173</v>
      </c>
    </row>
    <row r="273" spans="1:22" ht="15" thickBot="1" x14ac:dyDescent="0.35"/>
    <row r="274" spans="1:22" ht="78.75" customHeight="1" thickBot="1" x14ac:dyDescent="0.35">
      <c r="A274" s="153" t="s">
        <v>16864</v>
      </c>
      <c r="B274" s="155"/>
      <c r="V274" s="69"/>
    </row>
    <row r="275" spans="1:22" ht="18" x14ac:dyDescent="0.35">
      <c r="A275" s="2"/>
      <c r="B275" s="4"/>
    </row>
    <row r="276" spans="1:22" x14ac:dyDescent="0.3">
      <c r="A276" s="97" t="s">
        <v>39</v>
      </c>
      <c r="B276" s="97" t="s">
        <v>10</v>
      </c>
    </row>
    <row r="277" spans="1:22" x14ac:dyDescent="0.3">
      <c r="A277" s="144" t="s">
        <v>16837</v>
      </c>
      <c r="B277" s="79">
        <v>9</v>
      </c>
      <c r="C277" s="112" t="str">
        <f>PROPER(MID(A277,1,100))</f>
        <v>Jesus Maria</v>
      </c>
      <c r="D277" s="59"/>
    </row>
    <row r="278" spans="1:22" x14ac:dyDescent="0.3">
      <c r="A278" s="144" t="s">
        <v>16826</v>
      </c>
      <c r="B278" s="79">
        <v>8</v>
      </c>
      <c r="C278" s="112" t="str">
        <f>PROPER(MID(A278,1,100))</f>
        <v>Magdalena Del Mar</v>
      </c>
      <c r="D278" s="59"/>
    </row>
    <row r="279" spans="1:22" x14ac:dyDescent="0.3">
      <c r="A279" s="144" t="s">
        <v>16814</v>
      </c>
      <c r="B279" s="79">
        <v>7</v>
      </c>
      <c r="C279" s="112" t="str">
        <f>PROPER(MID(A279,1,100))</f>
        <v>San Miguel</v>
      </c>
      <c r="D279" s="59"/>
    </row>
    <row r="280" spans="1:22" x14ac:dyDescent="0.3">
      <c r="A280" s="144" t="s">
        <v>16821</v>
      </c>
      <c r="B280" s="79">
        <v>7</v>
      </c>
      <c r="C280" s="112" t="str">
        <f>PROPER(MID(A280,1,100))</f>
        <v>Lima</v>
      </c>
      <c r="D280" s="59"/>
    </row>
    <row r="281" spans="1:22" x14ac:dyDescent="0.3">
      <c r="A281" s="144" t="s">
        <v>16816</v>
      </c>
      <c r="B281" s="79">
        <v>6</v>
      </c>
      <c r="C281" s="112" t="str">
        <f>PROPER(MID(A281,1,100))</f>
        <v>San Juan De Miraflores</v>
      </c>
      <c r="D281" s="59"/>
    </row>
    <row r="282" spans="1:22" x14ac:dyDescent="0.3">
      <c r="A282" s="80" t="s">
        <v>43</v>
      </c>
      <c r="B282" s="80">
        <v>50</v>
      </c>
    </row>
    <row r="283" spans="1:22" x14ac:dyDescent="0.3">
      <c r="A283" s="97" t="s">
        <v>3</v>
      </c>
      <c r="B283" s="97">
        <f>SUM(B277:B282)</f>
        <v>87</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3" t="s">
        <v>16845</v>
      </c>
      <c r="B308" s="155"/>
      <c r="V308" s="69"/>
    </row>
    <row r="309" spans="1:22" x14ac:dyDescent="0.3">
      <c r="B309" s="4"/>
    </row>
    <row r="310" spans="1:22" x14ac:dyDescent="0.3">
      <c r="A310" s="97" t="s">
        <v>39</v>
      </c>
      <c r="B310" s="97" t="s">
        <v>10</v>
      </c>
    </row>
    <row r="311" spans="1:22" x14ac:dyDescent="0.3">
      <c r="A311" s="81" t="s">
        <v>16814</v>
      </c>
      <c r="B311" s="82">
        <v>99</v>
      </c>
      <c r="C311" s="112" t="str">
        <f>PROPER(MID(A311,1,100))</f>
        <v>San Miguel</v>
      </c>
      <c r="D311" s="59"/>
    </row>
    <row r="312" spans="1:22" x14ac:dyDescent="0.3">
      <c r="A312" s="81" t="s">
        <v>16833</v>
      </c>
      <c r="B312" s="82">
        <v>70</v>
      </c>
      <c r="C312" s="112" t="str">
        <f>PROPER(MID(A312,1,100))</f>
        <v>San Juan De Lurigancho</v>
      </c>
      <c r="D312" s="59"/>
    </row>
    <row r="313" spans="1:22" x14ac:dyDescent="0.3">
      <c r="A313" s="81" t="s">
        <v>16826</v>
      </c>
      <c r="B313" s="82">
        <v>70</v>
      </c>
      <c r="C313" s="112" t="str">
        <f>PROPER(MID(A313,1,100))</f>
        <v>Magdalena Del Mar</v>
      </c>
      <c r="D313" s="59"/>
    </row>
    <row r="314" spans="1:22" x14ac:dyDescent="0.3">
      <c r="A314" s="81" t="s">
        <v>16805</v>
      </c>
      <c r="B314" s="82">
        <v>60</v>
      </c>
      <c r="C314" s="112" t="str">
        <f>PROPER(MID(A314,1,100))</f>
        <v>Chorrillos</v>
      </c>
      <c r="D314" s="59"/>
    </row>
    <row r="315" spans="1:22" x14ac:dyDescent="0.3">
      <c r="A315" s="81" t="s">
        <v>16816</v>
      </c>
      <c r="B315" s="82">
        <v>54</v>
      </c>
      <c r="C315" s="112" t="str">
        <f>PROPER(MID(A315,1,100))</f>
        <v>San Juan De Miraflores</v>
      </c>
      <c r="D315" s="59"/>
    </row>
    <row r="316" spans="1:22" x14ac:dyDescent="0.3">
      <c r="A316" s="80" t="s">
        <v>47</v>
      </c>
      <c r="B316" s="83">
        <v>494</v>
      </c>
      <c r="C316" s="112" t="str">
        <f>PROPER(MID(A316,10,100))</f>
        <v>Gnosticos</v>
      </c>
      <c r="D316" s="59"/>
    </row>
    <row r="317" spans="1:22" x14ac:dyDescent="0.3">
      <c r="A317" s="97" t="s">
        <v>3</v>
      </c>
      <c r="B317" s="97">
        <f>SUM(B311:B316)</f>
        <v>847</v>
      </c>
    </row>
    <row r="342" spans="1:22" ht="15" thickBot="1" x14ac:dyDescent="0.35"/>
    <row r="343" spans="1:22" ht="69.75" customHeight="1" thickBot="1" x14ac:dyDescent="0.35">
      <c r="A343" s="153" t="s">
        <v>16865</v>
      </c>
      <c r="B343" s="155"/>
    </row>
    <row r="344" spans="1:22" ht="19.05" customHeight="1" x14ac:dyDescent="0.3">
      <c r="A344" s="97" t="s">
        <v>39</v>
      </c>
      <c r="B344" s="97" t="s">
        <v>10</v>
      </c>
      <c r="V344" s="69"/>
    </row>
    <row r="345" spans="1:22" x14ac:dyDescent="0.3">
      <c r="A345" s="84" t="s">
        <v>16814</v>
      </c>
      <c r="B345" s="85">
        <v>242</v>
      </c>
      <c r="C345" s="59" t="str">
        <f>PROPER(MID(A345,1,100))</f>
        <v>San Miguel</v>
      </c>
      <c r="D345" s="59"/>
    </row>
    <row r="346" spans="1:22" x14ac:dyDescent="0.3">
      <c r="A346" s="84" t="s">
        <v>16805</v>
      </c>
      <c r="B346" s="85">
        <v>182</v>
      </c>
      <c r="C346" s="59" t="str">
        <f>PROPER(MID(A346,1,100))</f>
        <v>Chorrillos</v>
      </c>
      <c r="D346" s="59"/>
    </row>
    <row r="347" spans="1:22" x14ac:dyDescent="0.3">
      <c r="A347" s="84" t="s">
        <v>16816</v>
      </c>
      <c r="B347" s="85">
        <v>173</v>
      </c>
      <c r="C347" s="59" t="str">
        <f>PROPER(MID(A347,1,100))</f>
        <v>San Juan De Miraflores</v>
      </c>
      <c r="D347" s="59"/>
    </row>
    <row r="348" spans="1:22" x14ac:dyDescent="0.3">
      <c r="A348" s="84" t="s">
        <v>16833</v>
      </c>
      <c r="B348" s="85">
        <v>173</v>
      </c>
      <c r="C348" s="59" t="str">
        <f>PROPER(MID(A348,1,100))</f>
        <v>San Juan De Lurigancho</v>
      </c>
      <c r="D348" s="59"/>
    </row>
    <row r="349" spans="1:22" x14ac:dyDescent="0.3">
      <c r="A349" s="84" t="s">
        <v>16835</v>
      </c>
      <c r="B349" s="85">
        <v>172</v>
      </c>
      <c r="C349" s="59" t="str">
        <f>PROPER(MID(A349,1,100))</f>
        <v>Callao</v>
      </c>
      <c r="D349" s="59"/>
    </row>
    <row r="350" spans="1:22" x14ac:dyDescent="0.3">
      <c r="A350" s="86" t="s">
        <v>47</v>
      </c>
      <c r="B350" s="83">
        <v>2297</v>
      </c>
    </row>
    <row r="351" spans="1:22" x14ac:dyDescent="0.3">
      <c r="A351" s="97" t="s">
        <v>3</v>
      </c>
      <c r="B351" s="97">
        <f>SUM(B345:B350)</f>
        <v>3239</v>
      </c>
    </row>
    <row r="352" spans="1:22" ht="21" x14ac:dyDescent="0.4">
      <c r="B352" s="13"/>
    </row>
    <row r="374" spans="1:22" ht="15" thickBot="1" x14ac:dyDescent="0.35"/>
    <row r="375" spans="1:22" ht="112.65" customHeight="1" thickBot="1" x14ac:dyDescent="0.35">
      <c r="A375" s="153" t="s">
        <v>16866</v>
      </c>
      <c r="B375" s="155"/>
      <c r="V375" s="66">
        <v>7</v>
      </c>
    </row>
    <row r="376" spans="1:22" x14ac:dyDescent="0.3">
      <c r="A376" s="97" t="s">
        <v>39</v>
      </c>
      <c r="B376" s="97" t="s">
        <v>10</v>
      </c>
    </row>
    <row r="377" spans="1:22" x14ac:dyDescent="0.3">
      <c r="A377" s="87" t="s">
        <v>16814</v>
      </c>
      <c r="B377" s="88">
        <v>348</v>
      </c>
      <c r="C377" s="59" t="str">
        <f>PROPER(MID(A377,1,100))</f>
        <v>San Miguel</v>
      </c>
      <c r="D377" s="59"/>
    </row>
    <row r="378" spans="1:22" x14ac:dyDescent="0.3">
      <c r="A378" s="87" t="s">
        <v>16833</v>
      </c>
      <c r="B378" s="88">
        <v>246</v>
      </c>
      <c r="C378" s="59" t="str">
        <f>PROPER(MID(A378,1,100))</f>
        <v>San Juan De Lurigancho</v>
      </c>
      <c r="D378" s="59"/>
    </row>
    <row r="379" spans="1:22" x14ac:dyDescent="0.3">
      <c r="A379" s="87" t="s">
        <v>16805</v>
      </c>
      <c r="B379" s="88">
        <v>244</v>
      </c>
      <c r="C379" s="59" t="str">
        <f>PROPER(MID(A379,1,100))</f>
        <v>Chorrillos</v>
      </c>
      <c r="D379" s="59"/>
    </row>
    <row r="380" spans="1:22" x14ac:dyDescent="0.3">
      <c r="A380" s="87" t="s">
        <v>16816</v>
      </c>
      <c r="B380" s="88">
        <v>233</v>
      </c>
      <c r="C380" s="59" t="str">
        <f>PROPER(MID(A380,1,100))</f>
        <v>San Juan De Miraflores</v>
      </c>
      <c r="D380" s="59"/>
    </row>
    <row r="381" spans="1:22" x14ac:dyDescent="0.3">
      <c r="A381" s="87" t="s">
        <v>16826</v>
      </c>
      <c r="B381" s="88">
        <v>233</v>
      </c>
      <c r="C381" s="59" t="str">
        <f>PROPER(MID(A381,1,100))</f>
        <v>Magdalena Del Mar</v>
      </c>
      <c r="D381" s="59"/>
    </row>
    <row r="382" spans="1:22" x14ac:dyDescent="0.3">
      <c r="A382" s="86" t="s">
        <v>43</v>
      </c>
      <c r="B382" s="88">
        <v>2869</v>
      </c>
    </row>
    <row r="383" spans="1:22" x14ac:dyDescent="0.3">
      <c r="A383" s="98" t="s">
        <v>3</v>
      </c>
      <c r="B383" s="99">
        <f>SUM(B377:B382)</f>
        <v>4173</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60" t="s">
        <v>16867</v>
      </c>
      <c r="B404" s="161"/>
      <c r="C404" s="162"/>
    </row>
    <row r="405" spans="1:4" ht="18" x14ac:dyDescent="0.35">
      <c r="A405" s="3"/>
      <c r="B405" s="7"/>
      <c r="C405" s="4"/>
    </row>
    <row r="406" spans="1:4" x14ac:dyDescent="0.3">
      <c r="A406" s="122" t="s">
        <v>11</v>
      </c>
      <c r="B406" s="122" t="s">
        <v>16828</v>
      </c>
      <c r="C406" s="122" t="s">
        <v>16846</v>
      </c>
    </row>
    <row r="407" spans="1:4" x14ac:dyDescent="0.3">
      <c r="A407" s="120" t="s">
        <v>12</v>
      </c>
      <c r="B407" s="80">
        <v>4311</v>
      </c>
      <c r="C407" s="80">
        <v>4296</v>
      </c>
    </row>
    <row r="408" spans="1:4" ht="18" x14ac:dyDescent="0.35">
      <c r="A408" s="120" t="s">
        <v>4</v>
      </c>
      <c r="B408" s="80">
        <v>4357</v>
      </c>
      <c r="C408" s="80">
        <v>4173</v>
      </c>
      <c r="D408" s="7"/>
    </row>
    <row r="409" spans="1:4" ht="18" x14ac:dyDescent="0.35">
      <c r="A409" s="120" t="s">
        <v>13</v>
      </c>
      <c r="B409" s="80">
        <v>4025</v>
      </c>
      <c r="C409" s="80"/>
      <c r="D409" s="7"/>
    </row>
    <row r="410" spans="1:4" ht="18" x14ac:dyDescent="0.35">
      <c r="A410" s="120" t="s">
        <v>14</v>
      </c>
      <c r="B410" s="80">
        <v>4374</v>
      </c>
      <c r="C410" s="80"/>
      <c r="D410" s="7"/>
    </row>
    <row r="411" spans="1:4" ht="18" x14ac:dyDescent="0.35">
      <c r="A411" s="120" t="s">
        <v>15</v>
      </c>
      <c r="B411" s="80">
        <v>4270</v>
      </c>
      <c r="C411" s="80"/>
      <c r="D411" s="7"/>
    </row>
    <row r="412" spans="1:4" ht="18" x14ac:dyDescent="0.35">
      <c r="A412" s="120" t="s">
        <v>16</v>
      </c>
      <c r="B412" s="80">
        <v>3923</v>
      </c>
      <c r="C412" s="80"/>
      <c r="D412" s="7"/>
    </row>
    <row r="413" spans="1:4" ht="18" x14ac:dyDescent="0.35">
      <c r="A413" s="120" t="s">
        <v>5</v>
      </c>
      <c r="B413" s="80">
        <v>4210</v>
      </c>
      <c r="C413" s="80"/>
      <c r="D413" s="7"/>
    </row>
    <row r="414" spans="1:4" ht="18" x14ac:dyDescent="0.35">
      <c r="A414" s="120" t="s">
        <v>6</v>
      </c>
      <c r="B414" s="80">
        <v>3856</v>
      </c>
      <c r="C414" s="80"/>
      <c r="D414" s="7"/>
    </row>
    <row r="415" spans="1:4" ht="18" x14ac:dyDescent="0.35">
      <c r="A415" s="120" t="s">
        <v>17</v>
      </c>
      <c r="B415" s="80">
        <v>4243</v>
      </c>
      <c r="C415" s="121"/>
      <c r="D415" s="73"/>
    </row>
    <row r="416" spans="1:4" ht="18" x14ac:dyDescent="0.35">
      <c r="A416" s="120" t="s">
        <v>7</v>
      </c>
      <c r="B416" s="80">
        <v>3912</v>
      </c>
      <c r="C416" s="121"/>
      <c r="D416" s="73"/>
    </row>
    <row r="417" spans="1:4" ht="18" x14ac:dyDescent="0.35">
      <c r="A417" s="120" t="s">
        <v>8</v>
      </c>
      <c r="B417" s="80">
        <v>4019</v>
      </c>
      <c r="C417" s="121"/>
      <c r="D417" s="73"/>
    </row>
    <row r="418" spans="1:4" ht="18" x14ac:dyDescent="0.35">
      <c r="A418" s="120" t="s">
        <v>9</v>
      </c>
      <c r="B418" s="80">
        <v>3891</v>
      </c>
      <c r="C418" s="121"/>
      <c r="D418" s="73"/>
    </row>
    <row r="419" spans="1:4" ht="18" x14ac:dyDescent="0.35">
      <c r="A419" s="122" t="s">
        <v>10</v>
      </c>
      <c r="B419" s="122">
        <f>SUM(B407:B418)</f>
        <v>49391</v>
      </c>
      <c r="C419" s="122">
        <f>SUM(C407:C418)</f>
        <v>8469</v>
      </c>
      <c r="D419" s="73"/>
    </row>
    <row r="435" spans="1:22" ht="15" thickBot="1" x14ac:dyDescent="0.35"/>
    <row r="436" spans="1:22" ht="44.4" customHeight="1" x14ac:dyDescent="0.3">
      <c r="A436" s="163" t="s">
        <v>16869</v>
      </c>
      <c r="B436" s="164"/>
      <c r="V436" s="174">
        <v>8</v>
      </c>
    </row>
    <row r="437" spans="1:22" ht="25.5" customHeight="1" thickBot="1" x14ac:dyDescent="0.35">
      <c r="A437" s="165"/>
      <c r="B437" s="166"/>
      <c r="V437" s="174"/>
    </row>
    <row r="438" spans="1:22" x14ac:dyDescent="0.3">
      <c r="B438" s="4"/>
    </row>
    <row r="439" spans="1:22" x14ac:dyDescent="0.3">
      <c r="A439" s="25" t="s">
        <v>14668</v>
      </c>
      <c r="B439" s="24" t="s">
        <v>2</v>
      </c>
    </row>
    <row r="440" spans="1:22" x14ac:dyDescent="0.3">
      <c r="A440" s="14" t="s">
        <v>16823</v>
      </c>
      <c r="B440" s="30">
        <v>101</v>
      </c>
      <c r="C440" s="112" t="str">
        <f>PROPER(MID(A440,1,100))</f>
        <v>F20 - Esquizofrenia</v>
      </c>
    </row>
    <row r="441" spans="1:22" x14ac:dyDescent="0.3">
      <c r="A441" s="14" t="s">
        <v>16830</v>
      </c>
      <c r="B441" s="30">
        <v>86</v>
      </c>
      <c r="C441" s="112" t="str">
        <f>PROPER(MID(A441,1,100))</f>
        <v>F41 - Otros Trastornos De Ansiedad</v>
      </c>
    </row>
    <row r="442" spans="1:22" x14ac:dyDescent="0.3">
      <c r="A442" s="14" t="s">
        <v>16831</v>
      </c>
      <c r="B442" s="30">
        <v>67</v>
      </c>
      <c r="C442" s="112" t="str">
        <f>PROPER(MID(A442,1,100))</f>
        <v>F60 - Trastornos Especificos De La Personalidad</v>
      </c>
    </row>
    <row r="443" spans="1:22" x14ac:dyDescent="0.3">
      <c r="A443" s="14" t="s">
        <v>16824</v>
      </c>
      <c r="B443" s="30">
        <v>52</v>
      </c>
      <c r="C443" s="112" t="str">
        <f>PROPER(MID(A443,1,100))</f>
        <v>F31 - Trastorno Afectivo Bipolar</v>
      </c>
    </row>
    <row r="444" spans="1:22" x14ac:dyDescent="0.3">
      <c r="A444" s="72" t="s">
        <v>16847</v>
      </c>
      <c r="B444" s="15">
        <v>25</v>
      </c>
      <c r="C444" s="112" t="str">
        <f>PROPER(MID(A444,1,100))</f>
        <v>F43 - Reaccion Al Estrés Grave Y Trastornos De Adaptacion</v>
      </c>
    </row>
    <row r="445" spans="1:22" x14ac:dyDescent="0.3">
      <c r="A445" s="14" t="s">
        <v>14673</v>
      </c>
      <c r="B445" s="15">
        <v>207</v>
      </c>
      <c r="C445" s="112"/>
    </row>
    <row r="446" spans="1:22" x14ac:dyDescent="0.3">
      <c r="A446" s="25" t="s">
        <v>14674</v>
      </c>
      <c r="B446" s="24">
        <f>SUM(B440:B445)</f>
        <v>538</v>
      </c>
    </row>
    <row r="471" spans="1:22" ht="15" thickBot="1" x14ac:dyDescent="0.35"/>
    <row r="472" spans="1:22" ht="63.75" customHeight="1" thickBot="1" x14ac:dyDescent="1.1499999999999999">
      <c r="A472" s="148" t="s">
        <v>16870</v>
      </c>
      <c r="B472" s="149"/>
      <c r="V472" s="67">
        <v>9</v>
      </c>
    </row>
    <row r="473" spans="1:22" x14ac:dyDescent="0.3">
      <c r="B473" s="4"/>
    </row>
    <row r="474" spans="1:22" x14ac:dyDescent="0.3">
      <c r="A474" s="24" t="s">
        <v>14669</v>
      </c>
      <c r="B474" s="24" t="s">
        <v>10</v>
      </c>
    </row>
    <row r="475" spans="1:22" x14ac:dyDescent="0.3">
      <c r="A475" s="132" t="s">
        <v>16814</v>
      </c>
      <c r="B475" s="15">
        <v>44</v>
      </c>
      <c r="C475" s="60" t="str">
        <f t="shared" ref="C475:C480" si="0">PROPER(MID(A475,10,100))</f>
        <v>L</v>
      </c>
      <c r="D475" s="60"/>
    </row>
    <row r="476" spans="1:22" x14ac:dyDescent="0.3">
      <c r="A476" s="132" t="s">
        <v>16805</v>
      </c>
      <c r="B476" s="15">
        <v>42</v>
      </c>
      <c r="C476" s="60" t="str">
        <f t="shared" si="0"/>
        <v>S</v>
      </c>
      <c r="D476" s="60"/>
    </row>
    <row r="477" spans="1:22" x14ac:dyDescent="0.3">
      <c r="A477" s="132" t="s">
        <v>16871</v>
      </c>
      <c r="B477" s="15">
        <v>40</v>
      </c>
      <c r="C477" s="60" t="str">
        <f t="shared" si="0"/>
        <v>De Surco</v>
      </c>
      <c r="D477" s="60"/>
    </row>
    <row r="478" spans="1:22" x14ac:dyDescent="0.3">
      <c r="A478" s="132" t="s">
        <v>16826</v>
      </c>
      <c r="B478" s="15">
        <v>36</v>
      </c>
      <c r="C478" s="60" t="str">
        <f t="shared" si="0"/>
        <v xml:space="preserve"> Del Mar</v>
      </c>
      <c r="D478" s="60"/>
    </row>
    <row r="479" spans="1:22" x14ac:dyDescent="0.3">
      <c r="A479" s="132" t="s">
        <v>16835</v>
      </c>
      <c r="B479" s="15">
        <v>28</v>
      </c>
      <c r="C479" s="60" t="str">
        <f t="shared" si="0"/>
        <v/>
      </c>
      <c r="D479" s="60"/>
    </row>
    <row r="480" spans="1:22" x14ac:dyDescent="0.3">
      <c r="A480" s="14" t="s">
        <v>43</v>
      </c>
      <c r="B480" s="15">
        <v>393</v>
      </c>
      <c r="C480" s="60" t="str">
        <f t="shared" si="0"/>
        <v>Tritos</v>
      </c>
      <c r="D480" s="60"/>
    </row>
    <row r="481" spans="1:2" x14ac:dyDescent="0.3">
      <c r="A481" s="24" t="s">
        <v>3</v>
      </c>
      <c r="B481" s="24">
        <f>SUM(B475:B480)</f>
        <v>583</v>
      </c>
    </row>
    <row r="507" spans="1:22" ht="15" thickBot="1" x14ac:dyDescent="0.35"/>
    <row r="508" spans="1:22" ht="66.75" customHeight="1" thickBot="1" x14ac:dyDescent="0.35">
      <c r="A508" s="153" t="s">
        <v>16872</v>
      </c>
      <c r="B508" s="154"/>
      <c r="C508" s="154"/>
      <c r="D508" s="155"/>
      <c r="F508" s="42"/>
      <c r="G508" s="42"/>
      <c r="V508" s="175"/>
    </row>
    <row r="509" spans="1:22" x14ac:dyDescent="0.3">
      <c r="B509" s="4"/>
      <c r="C509" s="4"/>
      <c r="D509" s="4"/>
      <c r="F509" s="4"/>
      <c r="G509" s="4"/>
      <c r="V509" s="175"/>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16809</v>
      </c>
      <c r="B512" s="17">
        <v>37</v>
      </c>
      <c r="C512" s="17">
        <v>21</v>
      </c>
      <c r="D512" s="17">
        <f>SUM(B512:C512)</f>
        <v>58</v>
      </c>
      <c r="F512" s="109"/>
      <c r="G512" s="109"/>
    </row>
    <row r="513" spans="1:7" x14ac:dyDescent="0.3">
      <c r="A513" s="18" t="s">
        <v>16806</v>
      </c>
      <c r="B513" s="17">
        <v>24</v>
      </c>
      <c r="C513" s="17">
        <v>11</v>
      </c>
      <c r="D513" s="17">
        <f>SUM(B513:C513)</f>
        <v>35</v>
      </c>
      <c r="F513" s="109"/>
      <c r="G513" s="109"/>
    </row>
    <row r="514" spans="1:7" x14ac:dyDescent="0.3">
      <c r="A514" s="18" t="s">
        <v>16808</v>
      </c>
      <c r="B514" s="17">
        <v>8</v>
      </c>
      <c r="C514" s="17">
        <v>2</v>
      </c>
      <c r="D514" s="17">
        <f>SUM(B514:C514)</f>
        <v>10</v>
      </c>
      <c r="F514" s="109"/>
      <c r="G514" s="109"/>
    </row>
    <row r="515" spans="1:7" x14ac:dyDescent="0.3">
      <c r="A515" s="18" t="s">
        <v>16810</v>
      </c>
      <c r="B515" s="17">
        <v>258</v>
      </c>
      <c r="C515" s="17">
        <v>173</v>
      </c>
      <c r="D515" s="17">
        <f>SUM(B515:C515)</f>
        <v>431</v>
      </c>
      <c r="F515" s="109"/>
      <c r="G515" s="109"/>
    </row>
    <row r="516" spans="1:7" x14ac:dyDescent="0.3">
      <c r="A516" s="18" t="s">
        <v>16811</v>
      </c>
      <c r="B516" s="17">
        <v>3</v>
      </c>
      <c r="C516" s="17">
        <v>1</v>
      </c>
      <c r="D516" s="17">
        <f>SUM(B516:C516)</f>
        <v>4</v>
      </c>
      <c r="F516" s="109"/>
      <c r="G516" s="109"/>
    </row>
    <row r="517" spans="1:7" ht="15.6" x14ac:dyDescent="0.3">
      <c r="A517" s="24" t="s">
        <v>3</v>
      </c>
      <c r="B517" s="24">
        <f>SUM(B512:B516)</f>
        <v>330</v>
      </c>
      <c r="C517" s="24">
        <f>SUM(C512:C516)</f>
        <v>208</v>
      </c>
      <c r="D517" s="24">
        <f>SUM(D512:D516)</f>
        <v>538</v>
      </c>
      <c r="F517" s="46"/>
      <c r="G517" s="46"/>
    </row>
    <row r="541" spans="1:22" ht="15" thickBot="1" x14ac:dyDescent="0.35"/>
    <row r="542" spans="1:22" ht="60" customHeight="1" thickBot="1" x14ac:dyDescent="0.35">
      <c r="A542" s="167" t="s">
        <v>16873</v>
      </c>
      <c r="B542" s="168"/>
      <c r="C542" s="168"/>
      <c r="D542" s="168"/>
      <c r="E542" s="169"/>
      <c r="F542" s="111"/>
      <c r="G542" s="111"/>
      <c r="V542" s="174">
        <v>10</v>
      </c>
    </row>
    <row r="543" spans="1:22" x14ac:dyDescent="0.3">
      <c r="V543" s="174"/>
    </row>
    <row r="544" spans="1:22" x14ac:dyDescent="0.3">
      <c r="B544" s="4"/>
    </row>
    <row r="545" spans="1:3" x14ac:dyDescent="0.3">
      <c r="A545" s="24" t="s">
        <v>14671</v>
      </c>
      <c r="B545" s="24" t="s">
        <v>2</v>
      </c>
      <c r="C545" s="19"/>
    </row>
    <row r="546" spans="1:3" x14ac:dyDescent="0.3">
      <c r="A546" s="16" t="s">
        <v>36</v>
      </c>
      <c r="B546" s="17">
        <v>330</v>
      </c>
      <c r="C546" s="19"/>
    </row>
    <row r="547" spans="1:3" x14ac:dyDescent="0.3">
      <c r="A547" s="16" t="s">
        <v>38</v>
      </c>
      <c r="B547" s="17">
        <v>208</v>
      </c>
      <c r="C547" s="19"/>
    </row>
    <row r="548" spans="1:3" x14ac:dyDescent="0.3">
      <c r="A548" s="24" t="s">
        <v>2</v>
      </c>
      <c r="B548" s="24">
        <f>SUM(B546:B547)</f>
        <v>538</v>
      </c>
      <c r="C548" s="19"/>
    </row>
    <row r="577" spans="1:22" ht="15" thickBot="1" x14ac:dyDescent="0.35"/>
    <row r="578" spans="1:22" ht="65.25" customHeight="1" thickBot="1" x14ac:dyDescent="0.35">
      <c r="A578" s="153" t="s">
        <v>16874</v>
      </c>
      <c r="B578" s="154"/>
      <c r="C578" s="154"/>
      <c r="D578" s="154"/>
      <c r="E578" s="155"/>
      <c r="F578" s="42"/>
      <c r="G578" s="42"/>
      <c r="V578" s="174">
        <v>11</v>
      </c>
    </row>
    <row r="579" spans="1:22" ht="22.65" customHeight="1" x14ac:dyDescent="0.3">
      <c r="A579" s="4"/>
      <c r="B579" s="4"/>
      <c r="C579" s="4"/>
      <c r="D579" s="4"/>
      <c r="E579" s="4"/>
      <c r="F579" s="4"/>
      <c r="G579" s="4"/>
      <c r="V579" s="174"/>
    </row>
    <row r="580" spans="1:22" ht="15.6" x14ac:dyDescent="0.3">
      <c r="A580" s="24" t="s">
        <v>14672</v>
      </c>
      <c r="B580" s="24" t="s">
        <v>36</v>
      </c>
      <c r="C580" s="24" t="s">
        <v>38</v>
      </c>
      <c r="D580" s="24" t="s">
        <v>3</v>
      </c>
      <c r="F580" s="46"/>
      <c r="G580" s="46"/>
    </row>
    <row r="581" spans="1:22" x14ac:dyDescent="0.3">
      <c r="A581" s="15" t="s">
        <v>16848</v>
      </c>
      <c r="B581" s="15">
        <v>278</v>
      </c>
      <c r="C581" s="15">
        <v>177</v>
      </c>
      <c r="D581" s="15">
        <f>SUM(B581:C581)</f>
        <v>455</v>
      </c>
      <c r="F581" s="109"/>
      <c r="G581" s="109"/>
    </row>
    <row r="582" spans="1:22" x14ac:dyDescent="0.3">
      <c r="A582" s="15" t="s">
        <v>16849</v>
      </c>
      <c r="B582" s="15">
        <v>52</v>
      </c>
      <c r="C582" s="15">
        <v>31</v>
      </c>
      <c r="D582" s="15">
        <f>SUM(B582:C582)</f>
        <v>83</v>
      </c>
      <c r="F582" s="109"/>
      <c r="G582" s="109"/>
    </row>
    <row r="583" spans="1:22" ht="15.6" x14ac:dyDescent="0.3">
      <c r="A583" s="24" t="s">
        <v>3</v>
      </c>
      <c r="B583" s="24">
        <f>SUM(B581:B582)</f>
        <v>330</v>
      </c>
      <c r="C583" s="24">
        <f>SUM(C581:C582)</f>
        <v>208</v>
      </c>
      <c r="D583" s="24">
        <f>SUM(D581:D582)</f>
        <v>538</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6"/>
      <c r="G588" s="106"/>
      <c r="H588" s="107"/>
      <c r="I588" s="37"/>
    </row>
    <row r="589" spans="1:22" ht="39.75" customHeight="1" x14ac:dyDescent="0.4">
      <c r="F589" s="106"/>
      <c r="G589" s="106"/>
      <c r="H589" s="108"/>
      <c r="I589" s="38"/>
    </row>
    <row r="590" spans="1:22" ht="15" customHeight="1" x14ac:dyDescent="0.3">
      <c r="F590" s="109"/>
      <c r="G590" s="109"/>
      <c r="H590" s="110"/>
      <c r="I590" s="39"/>
    </row>
    <row r="591" spans="1:22" ht="15" customHeight="1" x14ac:dyDescent="0.3">
      <c r="F591" s="109"/>
      <c r="G591" s="109"/>
      <c r="H591" s="110"/>
      <c r="I591" s="39"/>
    </row>
    <row r="592" spans="1:22" ht="15" customHeight="1" x14ac:dyDescent="0.3">
      <c r="F592" s="109"/>
      <c r="G592" s="109"/>
      <c r="H592" s="110"/>
      <c r="I592" s="39"/>
    </row>
    <row r="593" spans="6:9" ht="15" customHeight="1" x14ac:dyDescent="0.3">
      <c r="F593" s="109"/>
      <c r="G593" s="109"/>
      <c r="H593" s="110"/>
      <c r="I593" s="39"/>
    </row>
    <row r="594" spans="6:9" x14ac:dyDescent="0.3">
      <c r="F594" s="109"/>
      <c r="G594" s="109"/>
      <c r="H594" s="110"/>
      <c r="I594" s="39"/>
    </row>
    <row r="595" spans="6:9" ht="15.6" x14ac:dyDescent="0.3">
      <c r="F595" s="46"/>
      <c r="G595" s="46"/>
    </row>
    <row r="608" spans="6:9" ht="15" thickBot="1" x14ac:dyDescent="0.35"/>
    <row r="609" spans="1:22" ht="87.75" customHeight="1" thickBot="1" x14ac:dyDescent="0.35">
      <c r="A609" s="157" t="s">
        <v>16850</v>
      </c>
      <c r="B609" s="158"/>
      <c r="C609" s="159"/>
      <c r="V609" s="174">
        <v>12</v>
      </c>
    </row>
    <row r="610" spans="1:22" ht="15.6" x14ac:dyDescent="0.3">
      <c r="A610" s="9"/>
      <c r="B610" s="20"/>
      <c r="C610" s="21"/>
      <c r="V610" s="174"/>
    </row>
    <row r="611" spans="1:22" x14ac:dyDescent="0.3">
      <c r="A611" s="92" t="s">
        <v>11</v>
      </c>
      <c r="B611" s="93" t="s">
        <v>16828</v>
      </c>
      <c r="C611" s="93" t="s">
        <v>16846</v>
      </c>
    </row>
    <row r="612" spans="1:22" ht="15.6" x14ac:dyDescent="0.3">
      <c r="A612" s="22" t="s">
        <v>12</v>
      </c>
      <c r="B612" s="23">
        <v>592</v>
      </c>
      <c r="C612" s="23">
        <v>620</v>
      </c>
    </row>
    <row r="613" spans="1:22" ht="15.6" x14ac:dyDescent="0.3">
      <c r="A613" s="22" t="s">
        <v>4</v>
      </c>
      <c r="B613" s="23">
        <v>557</v>
      </c>
      <c r="C613" s="23">
        <v>538</v>
      </c>
      <c r="D613" s="74"/>
    </row>
    <row r="614" spans="1:22" ht="15.6" x14ac:dyDescent="0.3">
      <c r="A614" s="22" t="s">
        <v>13</v>
      </c>
      <c r="B614" s="23">
        <v>568</v>
      </c>
      <c r="C614" s="23"/>
      <c r="D614" s="74"/>
    </row>
    <row r="615" spans="1:22" ht="15.6" x14ac:dyDescent="0.3">
      <c r="A615" s="22" t="s">
        <v>14</v>
      </c>
      <c r="B615" s="23">
        <v>585</v>
      </c>
      <c r="C615" s="23"/>
      <c r="D615" s="74"/>
    </row>
    <row r="616" spans="1:22" ht="15.6" x14ac:dyDescent="0.3">
      <c r="A616" s="22" t="s">
        <v>15</v>
      </c>
      <c r="B616" s="23">
        <v>518</v>
      </c>
      <c r="C616" s="23"/>
      <c r="D616" s="74"/>
    </row>
    <row r="617" spans="1:22" ht="15.6" x14ac:dyDescent="0.3">
      <c r="A617" s="22" t="s">
        <v>16</v>
      </c>
      <c r="B617" s="23">
        <v>521</v>
      </c>
      <c r="C617" s="23"/>
      <c r="D617" s="74"/>
    </row>
    <row r="618" spans="1:22" ht="15.6" x14ac:dyDescent="0.3">
      <c r="A618" s="22" t="s">
        <v>5</v>
      </c>
      <c r="B618" s="23">
        <v>485</v>
      </c>
      <c r="C618" s="23"/>
      <c r="D618" s="74"/>
    </row>
    <row r="619" spans="1:22" ht="15.6" x14ac:dyDescent="0.3">
      <c r="A619" s="22" t="s">
        <v>6</v>
      </c>
      <c r="B619" s="23">
        <v>481</v>
      </c>
      <c r="C619" s="23"/>
      <c r="D619" s="74"/>
    </row>
    <row r="620" spans="1:22" ht="15.6" x14ac:dyDescent="0.3">
      <c r="A620" s="22" t="s">
        <v>17</v>
      </c>
      <c r="B620" s="23">
        <v>531</v>
      </c>
      <c r="C620" s="23"/>
      <c r="D620" s="74"/>
    </row>
    <row r="621" spans="1:22" ht="15.6" x14ac:dyDescent="0.3">
      <c r="A621" s="22" t="s">
        <v>7</v>
      </c>
      <c r="B621" s="23">
        <v>535</v>
      </c>
      <c r="C621" s="23"/>
      <c r="D621" s="74"/>
    </row>
    <row r="622" spans="1:22" ht="15.6" x14ac:dyDescent="0.3">
      <c r="A622" s="22" t="s">
        <v>8</v>
      </c>
      <c r="B622" s="23">
        <v>549</v>
      </c>
      <c r="C622" s="23"/>
      <c r="D622" s="74"/>
    </row>
    <row r="623" spans="1:22" ht="15.6" x14ac:dyDescent="0.3">
      <c r="A623" s="22" t="s">
        <v>9</v>
      </c>
      <c r="B623" s="23">
        <v>553</v>
      </c>
      <c r="C623" s="23"/>
      <c r="D623" s="74"/>
    </row>
    <row r="624" spans="1:22" ht="15.6" x14ac:dyDescent="0.3">
      <c r="A624" s="90" t="s">
        <v>10</v>
      </c>
      <c r="B624" s="91">
        <f>SUM(B612:B623)</f>
        <v>6475</v>
      </c>
      <c r="C624" s="91">
        <f>SUM(C612:C623)</f>
        <v>1158</v>
      </c>
      <c r="D624" s="74"/>
    </row>
    <row r="625" spans="4:4" ht="15.6" x14ac:dyDescent="0.3">
      <c r="D625" s="74"/>
    </row>
    <row r="645" spans="1:9" ht="15" thickBot="1" x14ac:dyDescent="0.35"/>
    <row r="646" spans="1:9" ht="89.4" customHeight="1" thickBot="1" x14ac:dyDescent="0.35">
      <c r="A646" s="153" t="s">
        <v>16875</v>
      </c>
      <c r="B646" s="154"/>
      <c r="C646" s="154"/>
      <c r="D646" s="154"/>
      <c r="E646" s="154"/>
      <c r="F646" s="154"/>
      <c r="G646" s="155"/>
      <c r="H646" s="40"/>
      <c r="I646" s="40"/>
    </row>
    <row r="647" spans="1:9" x14ac:dyDescent="0.3">
      <c r="A647" s="4"/>
      <c r="B647" s="4"/>
      <c r="C647" s="4"/>
      <c r="D647" s="4"/>
      <c r="E647" s="4"/>
      <c r="G647" s="4"/>
    </row>
    <row r="648" spans="1:9" x14ac:dyDescent="0.3">
      <c r="A648" s="24" t="s">
        <v>14668</v>
      </c>
      <c r="B648" s="24" t="s">
        <v>14679</v>
      </c>
      <c r="C648" s="24" t="s">
        <v>14680</v>
      </c>
      <c r="D648" s="24" t="s">
        <v>16817</v>
      </c>
      <c r="E648" s="24" t="s">
        <v>10</v>
      </c>
      <c r="H648" s="138"/>
      <c r="I648" s="139"/>
    </row>
    <row r="649" spans="1:9" x14ac:dyDescent="0.3">
      <c r="A649" s="140" t="s">
        <v>16823</v>
      </c>
      <c r="B649" s="15">
        <v>5</v>
      </c>
      <c r="C649" s="15">
        <v>6</v>
      </c>
      <c r="D649" s="15"/>
      <c r="E649" s="24">
        <f>SUM(B649:D649)</f>
        <v>11</v>
      </c>
      <c r="H649" s="112" t="str">
        <f>PROPER(MID(A649,1,100))</f>
        <v>F20 - Esquizofrenia</v>
      </c>
      <c r="I649" s="139"/>
    </row>
    <row r="650" spans="1:9" x14ac:dyDescent="0.3">
      <c r="A650" s="140" t="s">
        <v>16888</v>
      </c>
      <c r="B650" s="15">
        <v>1</v>
      </c>
      <c r="C650" s="15"/>
      <c r="D650" s="15">
        <v>3</v>
      </c>
      <c r="E650" s="24">
        <f t="shared" ref="E650:E654" si="1">SUM(B650:D650)</f>
        <v>4</v>
      </c>
      <c r="H650" s="112" t="str">
        <f>PROPER(MID(A650,1,100))</f>
        <v>F19 - Trastornos Mentales Y Del Comportamiento Debidos Al Uso De Multiples D</v>
      </c>
      <c r="I650" s="139"/>
    </row>
    <row r="651" spans="1:9" x14ac:dyDescent="0.3">
      <c r="A651" s="140" t="s">
        <v>16889</v>
      </c>
      <c r="B651" s="15">
        <v>0</v>
      </c>
      <c r="C651" s="15">
        <v>2</v>
      </c>
      <c r="D651" s="15"/>
      <c r="E651" s="24">
        <f t="shared" si="1"/>
        <v>2</v>
      </c>
      <c r="H651" s="112" t="str">
        <f>PROPER(MID(A651,1,100))</f>
        <v>F25 - Trastornos Esquizoafectivos</v>
      </c>
      <c r="I651" s="139"/>
    </row>
    <row r="652" spans="1:9" x14ac:dyDescent="0.3">
      <c r="A652" s="140" t="s">
        <v>16824</v>
      </c>
      <c r="B652" s="15">
        <v>0</v>
      </c>
      <c r="C652" s="15">
        <v>2</v>
      </c>
      <c r="D652" s="15"/>
      <c r="E652" s="24">
        <f t="shared" si="1"/>
        <v>2</v>
      </c>
      <c r="H652" s="112" t="str">
        <f>PROPER(MID(A652,1,100))</f>
        <v>F31 - Trastorno Afectivo Bipolar</v>
      </c>
      <c r="I652" s="139"/>
    </row>
    <row r="653" spans="1:9" x14ac:dyDescent="0.3">
      <c r="A653" s="140" t="s">
        <v>16890</v>
      </c>
      <c r="B653" s="15">
        <v>0</v>
      </c>
      <c r="C653" s="15"/>
      <c r="D653" s="15">
        <v>1</v>
      </c>
      <c r="E653" s="24">
        <f t="shared" si="1"/>
        <v>1</v>
      </c>
      <c r="H653" s="112" t="str">
        <f>PROPER(MID(A653,1,100))</f>
        <v>F63 - Trastornos De Los Habitos Y De Los Impulsos</v>
      </c>
      <c r="I653" s="139"/>
    </row>
    <row r="654" spans="1:9" x14ac:dyDescent="0.3">
      <c r="A654" s="65" t="s">
        <v>14673</v>
      </c>
      <c r="B654" s="15"/>
      <c r="C654" s="15">
        <v>1</v>
      </c>
      <c r="D654" s="15">
        <v>2</v>
      </c>
      <c r="E654" s="24">
        <f t="shared" si="1"/>
        <v>3</v>
      </c>
      <c r="H654" s="138"/>
      <c r="I654" s="139"/>
    </row>
    <row r="655" spans="1:9" x14ac:dyDescent="0.3">
      <c r="A655" s="24" t="s">
        <v>3</v>
      </c>
      <c r="B655" s="62">
        <f t="shared" ref="B655:D655" si="2">SUM(B649:B654)</f>
        <v>6</v>
      </c>
      <c r="C655" s="62">
        <f t="shared" si="2"/>
        <v>11</v>
      </c>
      <c r="D655" s="62">
        <f t="shared" si="2"/>
        <v>6</v>
      </c>
      <c r="E655" s="24">
        <f>SUM(E649:E654)</f>
        <v>23</v>
      </c>
      <c r="H655" s="138"/>
      <c r="I655" s="139"/>
    </row>
    <row r="656" spans="1:9" x14ac:dyDescent="0.3">
      <c r="C656" s="4"/>
      <c r="D656" s="4"/>
      <c r="E656" s="4"/>
      <c r="F656" s="4"/>
    </row>
    <row r="677" spans="1:9" ht="15" thickBot="1" x14ac:dyDescent="0.35"/>
    <row r="678" spans="1:9" ht="83.25" customHeight="1" thickBot="1" x14ac:dyDescent="0.35">
      <c r="A678" s="153" t="s">
        <v>16876</v>
      </c>
      <c r="B678" s="154"/>
      <c r="C678" s="154"/>
      <c r="D678" s="154"/>
      <c r="E678" s="154"/>
      <c r="F678" s="154"/>
      <c r="G678" s="154"/>
      <c r="H678" s="155"/>
      <c r="I678" s="41"/>
    </row>
    <row r="679" spans="1:9" x14ac:dyDescent="0.3">
      <c r="B679" s="4"/>
      <c r="C679" s="4"/>
      <c r="D679" s="4"/>
      <c r="E679" s="4"/>
      <c r="F679" s="4"/>
      <c r="G679" s="4"/>
      <c r="H679" s="4"/>
      <c r="I679" s="4"/>
    </row>
    <row r="680" spans="1:9" x14ac:dyDescent="0.3">
      <c r="A680" s="145" t="s">
        <v>14681</v>
      </c>
      <c r="B680" s="24" t="s">
        <v>14679</v>
      </c>
      <c r="C680" s="24" t="s">
        <v>14680</v>
      </c>
      <c r="D680" s="24" t="s">
        <v>16817</v>
      </c>
      <c r="E680" s="26" t="s">
        <v>16819</v>
      </c>
      <c r="H680" s="138"/>
    </row>
    <row r="681" spans="1:9" x14ac:dyDescent="0.3">
      <c r="A681" s="143" t="s">
        <v>16838</v>
      </c>
      <c r="B681" s="27">
        <v>5</v>
      </c>
      <c r="C681" s="27">
        <v>7</v>
      </c>
      <c r="D681" s="27">
        <v>2</v>
      </c>
      <c r="E681" s="27">
        <f>SUM(B681:D681)</f>
        <v>14</v>
      </c>
      <c r="H681" s="112" t="str">
        <f t="shared" ref="H681:H683" si="3">PROPER(MID(A681,1,100))</f>
        <v>Secundaria Completa</v>
      </c>
    </row>
    <row r="682" spans="1:9" x14ac:dyDescent="0.3">
      <c r="A682" s="143" t="s">
        <v>16840</v>
      </c>
      <c r="B682" s="27">
        <v>1</v>
      </c>
      <c r="C682" s="27">
        <v>3</v>
      </c>
      <c r="D682" s="27">
        <v>2</v>
      </c>
      <c r="E682" s="27">
        <f t="shared" ref="E682:E683" si="4">SUM(B682:D682)</f>
        <v>6</v>
      </c>
      <c r="H682" s="112" t="str">
        <f t="shared" si="3"/>
        <v>Secundaria Incompleta</v>
      </c>
    </row>
    <row r="683" spans="1:9" x14ac:dyDescent="0.3">
      <c r="A683" s="143" t="s">
        <v>16839</v>
      </c>
      <c r="B683" s="27">
        <v>0</v>
      </c>
      <c r="C683" s="27">
        <v>1</v>
      </c>
      <c r="D683" s="27">
        <v>2</v>
      </c>
      <c r="E683" s="27">
        <f t="shared" si="4"/>
        <v>3</v>
      </c>
      <c r="H683" s="112" t="str">
        <f t="shared" si="3"/>
        <v>Universitaria Completa</v>
      </c>
    </row>
    <row r="684" spans="1:9" x14ac:dyDescent="0.3">
      <c r="A684" s="130" t="s">
        <v>10</v>
      </c>
      <c r="B684" s="131">
        <f>SUM(B681:B683)</f>
        <v>6</v>
      </c>
      <c r="C684" s="131">
        <f>SUM(C681:C683)</f>
        <v>11</v>
      </c>
      <c r="D684" s="131">
        <f>SUM(D681:D683)</f>
        <v>6</v>
      </c>
      <c r="E684" s="131">
        <f>SUM(E681:E683)</f>
        <v>23</v>
      </c>
      <c r="H684" s="138"/>
    </row>
    <row r="685" spans="1:9" x14ac:dyDescent="0.3">
      <c r="E685" s="4"/>
      <c r="F685" s="4"/>
    </row>
    <row r="709" spans="1:9" ht="15" thickBot="1" x14ac:dyDescent="0.35"/>
    <row r="710" spans="1:9" ht="74.25" customHeight="1" thickBot="1" x14ac:dyDescent="0.35">
      <c r="A710" s="153" t="s">
        <v>16878</v>
      </c>
      <c r="B710" s="154"/>
      <c r="C710" s="154"/>
      <c r="D710" s="154"/>
      <c r="E710" s="154"/>
      <c r="F710" s="154"/>
      <c r="G710" s="154"/>
      <c r="H710" s="155"/>
      <c r="I710" s="42"/>
    </row>
    <row r="711" spans="1:9" x14ac:dyDescent="0.3">
      <c r="B711" s="4"/>
      <c r="C711" s="4"/>
      <c r="D711" s="4"/>
      <c r="E711" s="4"/>
      <c r="F711" s="4"/>
      <c r="G711" s="4"/>
    </row>
    <row r="712" spans="1:9" x14ac:dyDescent="0.3">
      <c r="A712" s="29" t="s">
        <v>14669</v>
      </c>
      <c r="B712" s="24" t="s">
        <v>14679</v>
      </c>
      <c r="C712" s="24" t="s">
        <v>14680</v>
      </c>
      <c r="D712" s="24" t="s">
        <v>16817</v>
      </c>
      <c r="E712" s="134" t="s">
        <v>16818</v>
      </c>
      <c r="H712" s="4"/>
      <c r="I712" s="139"/>
    </row>
    <row r="713" spans="1:9" x14ac:dyDescent="0.3">
      <c r="A713" s="142" t="s">
        <v>16835</v>
      </c>
      <c r="B713" s="30">
        <v>1</v>
      </c>
      <c r="C713" s="30">
        <v>2</v>
      </c>
      <c r="D713" s="30">
        <v>1</v>
      </c>
      <c r="E713" s="28">
        <f>SUM(B713:D713)</f>
        <v>4</v>
      </c>
      <c r="H713" s="112" t="str">
        <f>PROPER(MID(A713,10,100))</f>
        <v/>
      </c>
      <c r="I713" s="139"/>
    </row>
    <row r="714" spans="1:9" x14ac:dyDescent="0.3">
      <c r="A714" s="142" t="s">
        <v>16833</v>
      </c>
      <c r="B714" s="30">
        <v>1</v>
      </c>
      <c r="C714" s="30">
        <v>1</v>
      </c>
      <c r="D714" s="30">
        <v>1</v>
      </c>
      <c r="E714" s="28">
        <f t="shared" ref="E714:E718" si="5">SUM(B714:D714)</f>
        <v>3</v>
      </c>
      <c r="H714" s="112" t="str">
        <f>PROPER(MID(A714,10,100))</f>
        <v>De Lurigancho</v>
      </c>
      <c r="I714" s="139"/>
    </row>
    <row r="715" spans="1:9" x14ac:dyDescent="0.3">
      <c r="A715" s="142" t="s">
        <v>16816</v>
      </c>
      <c r="B715" s="30">
        <v>0</v>
      </c>
      <c r="C715" s="30">
        <v>1</v>
      </c>
      <c r="D715" s="30">
        <v>1</v>
      </c>
      <c r="E715" s="28">
        <f t="shared" si="5"/>
        <v>2</v>
      </c>
      <c r="H715" s="112" t="str">
        <f>PROPER(MID(A715,10,100))</f>
        <v>De Miraflores</v>
      </c>
      <c r="I715" s="139"/>
    </row>
    <row r="716" spans="1:9" x14ac:dyDescent="0.3">
      <c r="A716" s="142" t="s">
        <v>16841</v>
      </c>
      <c r="B716" s="30"/>
      <c r="C716" s="30"/>
      <c r="D716" s="30">
        <v>1</v>
      </c>
      <c r="E716" s="28">
        <f t="shared" si="5"/>
        <v>1</v>
      </c>
      <c r="H716" s="112" t="str">
        <f>PROPER(MID(A716,10,100))</f>
        <v/>
      </c>
      <c r="I716" s="139"/>
    </row>
    <row r="717" spans="1:9" x14ac:dyDescent="0.3">
      <c r="A717" s="142" t="s">
        <v>16877</v>
      </c>
      <c r="B717" s="30"/>
      <c r="C717" s="30"/>
      <c r="D717" s="30">
        <v>1</v>
      </c>
      <c r="E717" s="28">
        <f t="shared" si="5"/>
        <v>1</v>
      </c>
      <c r="H717" s="112" t="str">
        <f>PROPER(MID(A717,10,100))</f>
        <v/>
      </c>
      <c r="I717" s="139"/>
    </row>
    <row r="718" spans="1:9" x14ac:dyDescent="0.3">
      <c r="A718" s="142" t="s">
        <v>16832</v>
      </c>
      <c r="B718" s="30">
        <v>4</v>
      </c>
      <c r="C718" s="30">
        <v>7</v>
      </c>
      <c r="D718" s="30">
        <v>1</v>
      </c>
      <c r="E718" s="28">
        <f t="shared" si="5"/>
        <v>12</v>
      </c>
      <c r="H718" s="112" t="str">
        <f>PROPER(MID(A718,1,100))</f>
        <v>Otros Distritos</v>
      </c>
      <c r="I718" s="139"/>
    </row>
    <row r="719" spans="1:9" x14ac:dyDescent="0.3">
      <c r="A719" s="25" t="s">
        <v>3</v>
      </c>
      <c r="B719" s="24">
        <f t="shared" ref="B719:D719" si="6">SUM(B713:B718)</f>
        <v>6</v>
      </c>
      <c r="C719" s="24">
        <f t="shared" si="6"/>
        <v>11</v>
      </c>
      <c r="D719" s="24">
        <f t="shared" si="6"/>
        <v>6</v>
      </c>
      <c r="E719" s="24">
        <f>SUM(E713:E718)</f>
        <v>23</v>
      </c>
      <c r="H719" s="4"/>
      <c r="I719" s="139"/>
    </row>
    <row r="720" spans="1:9" x14ac:dyDescent="0.3">
      <c r="E720" s="4"/>
      <c r="F720" s="4"/>
    </row>
    <row r="744" spans="1:9" ht="15" thickBot="1" x14ac:dyDescent="0.35"/>
    <row r="745" spans="1:9" ht="69" customHeight="1" thickBot="1" x14ac:dyDescent="0.35">
      <c r="A745" s="153" t="s">
        <v>16880</v>
      </c>
      <c r="B745" s="154"/>
      <c r="C745" s="154"/>
      <c r="D745" s="154"/>
      <c r="E745" s="154"/>
      <c r="F745" s="154"/>
      <c r="G745" s="155"/>
      <c r="H745" s="43"/>
      <c r="I745" s="43"/>
    </row>
    <row r="746" spans="1:9" x14ac:dyDescent="0.3">
      <c r="B746" s="4"/>
      <c r="C746" s="4"/>
      <c r="D746" s="4"/>
      <c r="E746" s="4"/>
      <c r="F746" s="4"/>
      <c r="G746" s="4"/>
    </row>
    <row r="747" spans="1:9" x14ac:dyDescent="0.3">
      <c r="A747" s="25" t="s">
        <v>14682</v>
      </c>
      <c r="B747" s="24" t="s">
        <v>14679</v>
      </c>
      <c r="C747" s="24" t="s">
        <v>14680</v>
      </c>
      <c r="D747" s="24" t="s">
        <v>16817</v>
      </c>
      <c r="E747" s="71" t="s">
        <v>16819</v>
      </c>
      <c r="H747" s="4"/>
    </row>
    <row r="748" spans="1:9" x14ac:dyDescent="0.3">
      <c r="A748" s="133" t="s">
        <v>16834</v>
      </c>
      <c r="B748" s="129">
        <v>6</v>
      </c>
      <c r="C748" s="129">
        <v>11</v>
      </c>
      <c r="D748" s="129">
        <v>5</v>
      </c>
      <c r="E748" s="135">
        <f>SUM(B748:D748)</f>
        <v>22</v>
      </c>
      <c r="H748" s="141"/>
    </row>
    <row r="749" spans="1:9" x14ac:dyDescent="0.3">
      <c r="A749" s="133" t="s">
        <v>16879</v>
      </c>
      <c r="B749" s="129">
        <v>0</v>
      </c>
      <c r="C749" s="129">
        <v>0</v>
      </c>
      <c r="D749" s="129">
        <v>1</v>
      </c>
      <c r="E749" s="135">
        <f>SUM(B749:D749)</f>
        <v>1</v>
      </c>
      <c r="H749" s="141"/>
    </row>
    <row r="750" spans="1:9" ht="15" thickBot="1" x14ac:dyDescent="0.35">
      <c r="A750" s="70" t="s">
        <v>3</v>
      </c>
      <c r="B750" s="64">
        <f>SUM(B748:B749)</f>
        <v>6</v>
      </c>
      <c r="C750" s="64">
        <f t="shared" ref="C750:D750" si="7">SUM(C748:C749)</f>
        <v>11</v>
      </c>
      <c r="D750" s="64">
        <f t="shared" si="7"/>
        <v>6</v>
      </c>
      <c r="E750" s="135">
        <f>SUM(E748:E749)</f>
        <v>23</v>
      </c>
      <c r="H750" s="112" t="str">
        <f>PROPER(MID(A750,1,100))</f>
        <v>Total General</v>
      </c>
    </row>
    <row r="751" spans="1:9" x14ac:dyDescent="0.3">
      <c r="E751" s="4"/>
      <c r="F751" s="4"/>
    </row>
    <row r="752" spans="1:9" x14ac:dyDescent="0.3">
      <c r="F752" s="112"/>
    </row>
    <row r="780" spans="1:22" ht="15" thickBot="1" x14ac:dyDescent="0.35">
      <c r="V780" s="170">
        <v>13</v>
      </c>
    </row>
    <row r="781" spans="1:22" ht="69" customHeight="1" thickBot="1" x14ac:dyDescent="0.35">
      <c r="A781" s="153" t="s">
        <v>16851</v>
      </c>
      <c r="B781" s="154"/>
      <c r="C781" s="155"/>
      <c r="V781" s="170"/>
    </row>
    <row r="782" spans="1:22" ht="15.6" x14ac:dyDescent="0.3">
      <c r="A782" s="9"/>
      <c r="B782" s="9"/>
      <c r="C782" s="4"/>
      <c r="V782" s="170"/>
    </row>
    <row r="783" spans="1:22" x14ac:dyDescent="0.3">
      <c r="A783" s="125" t="s">
        <v>11</v>
      </c>
      <c r="B783" s="126" t="s">
        <v>16828</v>
      </c>
      <c r="C783" s="126" t="s">
        <v>16846</v>
      </c>
    </row>
    <row r="784" spans="1:22" ht="15.6" x14ac:dyDescent="0.3">
      <c r="A784" s="16" t="s">
        <v>12</v>
      </c>
      <c r="B784" s="17">
        <v>45</v>
      </c>
      <c r="C784" s="17">
        <v>28</v>
      </c>
      <c r="D784" s="20"/>
    </row>
    <row r="785" spans="1:4" ht="15.6" x14ac:dyDescent="0.3">
      <c r="A785" s="16" t="s">
        <v>4</v>
      </c>
      <c r="B785" s="17">
        <v>41</v>
      </c>
      <c r="C785" s="17">
        <v>23</v>
      </c>
      <c r="D785" s="20"/>
    </row>
    <row r="786" spans="1:4" ht="15.6" x14ac:dyDescent="0.3">
      <c r="A786" s="16" t="s">
        <v>13</v>
      </c>
      <c r="B786" s="17">
        <v>30</v>
      </c>
      <c r="C786" s="17"/>
      <c r="D786" s="20"/>
    </row>
    <row r="787" spans="1:4" ht="15.6" x14ac:dyDescent="0.3">
      <c r="A787" s="16" t="s">
        <v>14</v>
      </c>
      <c r="B787" s="127">
        <v>38</v>
      </c>
      <c r="C787" s="17"/>
      <c r="D787" s="20"/>
    </row>
    <row r="788" spans="1:4" ht="15.6" x14ac:dyDescent="0.3">
      <c r="A788" s="16" t="s">
        <v>15</v>
      </c>
      <c r="B788" s="127">
        <v>32</v>
      </c>
      <c r="C788" s="17"/>
      <c r="D788" s="20"/>
    </row>
    <row r="789" spans="1:4" ht="15.6" x14ac:dyDescent="0.3">
      <c r="A789" s="16" t="s">
        <v>16</v>
      </c>
      <c r="B789" s="127">
        <v>36</v>
      </c>
      <c r="C789" s="17"/>
      <c r="D789" s="20"/>
    </row>
    <row r="790" spans="1:4" ht="15.6" x14ac:dyDescent="0.3">
      <c r="A790" s="16" t="s">
        <v>5</v>
      </c>
      <c r="B790" s="127">
        <v>21</v>
      </c>
      <c r="C790" s="17"/>
      <c r="D790" s="20"/>
    </row>
    <row r="791" spans="1:4" ht="15.6" x14ac:dyDescent="0.3">
      <c r="A791" s="16" t="s">
        <v>6</v>
      </c>
      <c r="B791" s="127">
        <v>41</v>
      </c>
      <c r="C791" s="17"/>
      <c r="D791" s="20"/>
    </row>
    <row r="792" spans="1:4" ht="15.6" x14ac:dyDescent="0.3">
      <c r="A792" s="16" t="s">
        <v>17</v>
      </c>
      <c r="B792" s="17">
        <v>34</v>
      </c>
      <c r="C792" s="17"/>
      <c r="D792" s="20"/>
    </row>
    <row r="793" spans="1:4" ht="15.6" x14ac:dyDescent="0.3">
      <c r="A793" s="16" t="s">
        <v>7</v>
      </c>
      <c r="B793" s="17">
        <v>33</v>
      </c>
      <c r="C793" s="17"/>
      <c r="D793" s="20"/>
    </row>
    <row r="794" spans="1:4" ht="15.6" x14ac:dyDescent="0.3">
      <c r="A794" s="16" t="s">
        <v>8</v>
      </c>
      <c r="B794" s="17">
        <v>22</v>
      </c>
      <c r="C794" s="17"/>
      <c r="D794" s="20"/>
    </row>
    <row r="795" spans="1:4" ht="15.6" x14ac:dyDescent="0.3">
      <c r="A795" s="16" t="s">
        <v>9</v>
      </c>
      <c r="B795" s="17">
        <v>28</v>
      </c>
      <c r="C795" s="17"/>
      <c r="D795" s="20"/>
    </row>
    <row r="796" spans="1:4" ht="22.65" customHeight="1" x14ac:dyDescent="0.3">
      <c r="A796" s="125" t="s">
        <v>10</v>
      </c>
      <c r="B796" s="128">
        <f>SUM(B784:B795)</f>
        <v>401</v>
      </c>
      <c r="C796" s="128">
        <f>SUM(C784:C795)</f>
        <v>51</v>
      </c>
      <c r="D796" s="20"/>
    </row>
    <row r="813" spans="1:7" ht="15" thickBot="1" x14ac:dyDescent="0.35"/>
    <row r="814" spans="1:7" ht="69" customHeight="1" thickBot="1" x14ac:dyDescent="0.35">
      <c r="A814" s="148" t="s">
        <v>16881</v>
      </c>
      <c r="B814" s="156"/>
      <c r="C814" s="156"/>
      <c r="D814" s="149"/>
      <c r="F814" s="42"/>
      <c r="G814" s="42"/>
    </row>
    <row r="815" spans="1:7" x14ac:dyDescent="0.3">
      <c r="B815" s="4"/>
      <c r="C815" s="4"/>
      <c r="D815" s="4"/>
      <c r="F815" s="4"/>
      <c r="G815" s="4"/>
    </row>
    <row r="816" spans="1:7" x14ac:dyDescent="0.3">
      <c r="A816" s="31" t="s">
        <v>14689</v>
      </c>
      <c r="B816" s="31" t="s">
        <v>36</v>
      </c>
      <c r="C816" s="31" t="s">
        <v>38</v>
      </c>
      <c r="D816" s="31" t="s">
        <v>3</v>
      </c>
      <c r="F816" s="113"/>
      <c r="G816" s="113"/>
    </row>
    <row r="817" spans="1:8" x14ac:dyDescent="0.3">
      <c r="A817" s="65" t="s">
        <v>16835</v>
      </c>
      <c r="B817" s="15">
        <v>1</v>
      </c>
      <c r="C817" s="15">
        <v>2</v>
      </c>
      <c r="D817" s="15">
        <f t="shared" ref="D817:D822" si="8">SUM(B817:C817)</f>
        <v>3</v>
      </c>
      <c r="F817" s="109"/>
      <c r="G817" s="136" t="str">
        <f t="shared" ref="G817:G822" si="9">PROPER(MID(A817,10,100))</f>
        <v/>
      </c>
      <c r="H817" s="112" t="str">
        <f t="shared" ref="H817:H822" si="10">PROPER(MID(A817,10,100))</f>
        <v/>
      </c>
    </row>
    <row r="818" spans="1:8" x14ac:dyDescent="0.3">
      <c r="A818" s="65" t="s">
        <v>16821</v>
      </c>
      <c r="B818" s="30">
        <v>2</v>
      </c>
      <c r="C818" s="30">
        <v>1</v>
      </c>
      <c r="D818" s="15">
        <f t="shared" si="8"/>
        <v>3</v>
      </c>
      <c r="F818" s="109"/>
      <c r="G818" s="136" t="str">
        <f t="shared" si="9"/>
        <v/>
      </c>
      <c r="H818" s="112" t="str">
        <f t="shared" si="10"/>
        <v/>
      </c>
    </row>
    <row r="819" spans="1:8" x14ac:dyDescent="0.3">
      <c r="A819" s="65" t="s">
        <v>16877</v>
      </c>
      <c r="B819" s="30"/>
      <c r="C819" s="30">
        <v>2</v>
      </c>
      <c r="D819" s="15">
        <f t="shared" si="8"/>
        <v>2</v>
      </c>
      <c r="F819" s="109"/>
      <c r="G819" s="136" t="str">
        <f t="shared" si="9"/>
        <v/>
      </c>
      <c r="H819" s="112" t="str">
        <f t="shared" si="10"/>
        <v/>
      </c>
    </row>
    <row r="820" spans="1:8" x14ac:dyDescent="0.3">
      <c r="A820" s="65" t="s">
        <v>16805</v>
      </c>
      <c r="B820" s="15">
        <v>1</v>
      </c>
      <c r="C820" s="15">
        <v>1</v>
      </c>
      <c r="D820" s="15">
        <f t="shared" si="8"/>
        <v>2</v>
      </c>
      <c r="F820" s="109"/>
      <c r="G820" s="136" t="str">
        <f t="shared" si="9"/>
        <v>S</v>
      </c>
      <c r="H820" s="112" t="str">
        <f t="shared" si="10"/>
        <v>S</v>
      </c>
    </row>
    <row r="821" spans="1:8" x14ac:dyDescent="0.3">
      <c r="A821" s="65" t="s">
        <v>16841</v>
      </c>
      <c r="B821" s="15"/>
      <c r="C821" s="15">
        <v>2</v>
      </c>
      <c r="D821" s="15">
        <f t="shared" si="8"/>
        <v>2</v>
      </c>
      <c r="F821" s="109"/>
      <c r="G821" s="136" t="str">
        <f t="shared" si="9"/>
        <v/>
      </c>
      <c r="H821" s="112" t="str">
        <f t="shared" si="10"/>
        <v/>
      </c>
    </row>
    <row r="822" spans="1:8" x14ac:dyDescent="0.3">
      <c r="A822" s="65" t="s">
        <v>43</v>
      </c>
      <c r="B822" s="15">
        <v>5</v>
      </c>
      <c r="C822" s="15">
        <v>3</v>
      </c>
      <c r="D822" s="15">
        <f t="shared" si="8"/>
        <v>8</v>
      </c>
      <c r="F822" s="109"/>
      <c r="G822" s="114" t="str">
        <f t="shared" si="9"/>
        <v>Tritos</v>
      </c>
      <c r="H822" s="112" t="str">
        <f t="shared" si="10"/>
        <v>Tritos</v>
      </c>
    </row>
    <row r="823" spans="1:8" x14ac:dyDescent="0.3">
      <c r="A823" s="31" t="s">
        <v>3</v>
      </c>
      <c r="B823" s="31">
        <f>SUM(B817:B822)</f>
        <v>9</v>
      </c>
      <c r="C823" s="31">
        <f>SUM(C817:C822)</f>
        <v>11</v>
      </c>
      <c r="D823" s="31">
        <f>SUM(D817:D822)</f>
        <v>20</v>
      </c>
      <c r="F823" s="113"/>
      <c r="G823" s="115"/>
      <c r="H823" s="112"/>
    </row>
    <row r="849" spans="1:22" ht="15" thickBot="1" x14ac:dyDescent="0.35"/>
    <row r="850" spans="1:22" ht="72" customHeight="1" thickBot="1" x14ac:dyDescent="0.35">
      <c r="A850" s="148" t="s">
        <v>16883</v>
      </c>
      <c r="B850" s="156"/>
      <c r="C850" s="156"/>
      <c r="D850" s="149"/>
      <c r="V850" s="68">
        <v>14</v>
      </c>
    </row>
    <row r="851" spans="1:22" ht="15.6" x14ac:dyDescent="0.3">
      <c r="A851" s="32"/>
      <c r="B851" s="33"/>
      <c r="C851" s="33"/>
      <c r="D851" s="33"/>
    </row>
    <row r="852" spans="1:22" x14ac:dyDescent="0.3">
      <c r="A852" s="31" t="s">
        <v>33</v>
      </c>
      <c r="B852" s="31" t="s">
        <v>36</v>
      </c>
      <c r="C852" s="31" t="s">
        <v>38</v>
      </c>
      <c r="D852" s="31" t="s">
        <v>3</v>
      </c>
    </row>
    <row r="853" spans="1:22" x14ac:dyDescent="0.3">
      <c r="A853" s="65" t="s">
        <v>16803</v>
      </c>
      <c r="B853" s="30">
        <v>4</v>
      </c>
      <c r="C853" s="30">
        <v>2</v>
      </c>
      <c r="D853" s="30">
        <f>SUM(B853:C853)</f>
        <v>6</v>
      </c>
    </row>
    <row r="854" spans="1:22" x14ac:dyDescent="0.3">
      <c r="A854" s="65" t="s">
        <v>16852</v>
      </c>
      <c r="B854" s="30">
        <v>0</v>
      </c>
      <c r="C854" s="30">
        <v>5</v>
      </c>
      <c r="D854" s="30">
        <f>SUM(B854:C854)</f>
        <v>5</v>
      </c>
    </row>
    <row r="855" spans="1:22" x14ac:dyDescent="0.3">
      <c r="A855" s="65" t="s">
        <v>16804</v>
      </c>
      <c r="B855" s="30">
        <v>1</v>
      </c>
      <c r="C855" s="30">
        <v>2</v>
      </c>
      <c r="D855" s="30">
        <f t="shared" ref="D855:D858" si="11">SUM(B855:C855)</f>
        <v>3</v>
      </c>
    </row>
    <row r="856" spans="1:22" x14ac:dyDescent="0.3">
      <c r="A856" s="65" t="s">
        <v>16882</v>
      </c>
      <c r="B856" s="30">
        <v>0</v>
      </c>
      <c r="C856" s="30">
        <v>1</v>
      </c>
      <c r="D856" s="30">
        <f>SUM(B856:C856)</f>
        <v>1</v>
      </c>
    </row>
    <row r="857" spans="1:22" x14ac:dyDescent="0.3">
      <c r="A857" s="65" t="s">
        <v>16853</v>
      </c>
      <c r="B857" s="30">
        <v>1</v>
      </c>
      <c r="C857" s="30"/>
      <c r="D857" s="30">
        <f t="shared" si="11"/>
        <v>1</v>
      </c>
    </row>
    <row r="858" spans="1:22" x14ac:dyDescent="0.3">
      <c r="A858" s="65" t="s">
        <v>47</v>
      </c>
      <c r="B858" s="30">
        <v>3</v>
      </c>
      <c r="C858" s="30">
        <v>1</v>
      </c>
      <c r="D858" s="30">
        <f t="shared" si="11"/>
        <v>4</v>
      </c>
    </row>
    <row r="859" spans="1:22" x14ac:dyDescent="0.3">
      <c r="A859" s="31" t="s">
        <v>3</v>
      </c>
      <c r="B859" s="31">
        <f>SUM(B853:B858)</f>
        <v>9</v>
      </c>
      <c r="C859" s="31">
        <f>SUM(C853:C858)</f>
        <v>11</v>
      </c>
      <c r="D859" s="31">
        <f>SUM(D853:D858)</f>
        <v>20</v>
      </c>
    </row>
    <row r="882" spans="1:22" ht="15" thickBot="1" x14ac:dyDescent="0.35"/>
    <row r="883" spans="1:22" ht="93.75" customHeight="1" thickBot="1" x14ac:dyDescent="0.35">
      <c r="A883" s="171" t="s">
        <v>16885</v>
      </c>
      <c r="B883" s="172"/>
      <c r="C883" s="172"/>
      <c r="D883" s="172"/>
      <c r="E883" s="173"/>
      <c r="V883" s="68">
        <v>15</v>
      </c>
    </row>
    <row r="884" spans="1:22" ht="15.6" x14ac:dyDescent="0.3">
      <c r="A884" s="34"/>
      <c r="B884" s="35"/>
      <c r="C884" s="35"/>
      <c r="D884" s="35"/>
      <c r="E884" s="33"/>
    </row>
    <row r="885" spans="1:22" ht="15.6" x14ac:dyDescent="0.3">
      <c r="A885" s="34"/>
      <c r="B885" s="35"/>
      <c r="C885" s="35"/>
      <c r="D885" s="35"/>
      <c r="E885" s="33"/>
    </row>
    <row r="886" spans="1:22" x14ac:dyDescent="0.3">
      <c r="A886" s="31" t="s">
        <v>14690</v>
      </c>
      <c r="B886" s="31" t="s">
        <v>36</v>
      </c>
      <c r="C886" s="31" t="s">
        <v>38</v>
      </c>
      <c r="D886" s="31" t="s">
        <v>3</v>
      </c>
    </row>
    <row r="887" spans="1:22" x14ac:dyDescent="0.3">
      <c r="A887" s="94" t="s">
        <v>16813</v>
      </c>
      <c r="B887" s="89"/>
      <c r="C887" s="89">
        <v>4</v>
      </c>
      <c r="D887" s="89">
        <f>SUM(B887:C887)</f>
        <v>4</v>
      </c>
    </row>
    <row r="888" spans="1:22" x14ac:dyDescent="0.3">
      <c r="A888" s="94" t="s">
        <v>16884</v>
      </c>
      <c r="B888" s="89"/>
      <c r="C888" s="89">
        <v>1</v>
      </c>
      <c r="D888" s="89">
        <f t="shared" ref="D888:D890" si="12">SUM(B888:C888)</f>
        <v>1</v>
      </c>
    </row>
    <row r="889" spans="1:22" x14ac:dyDescent="0.3">
      <c r="A889" s="94" t="s">
        <v>16829</v>
      </c>
      <c r="B889" s="89"/>
      <c r="C889" s="89">
        <v>6</v>
      </c>
      <c r="D889" s="89">
        <f t="shared" si="12"/>
        <v>6</v>
      </c>
    </row>
    <row r="890" spans="1:22" x14ac:dyDescent="0.3">
      <c r="A890" s="94" t="s">
        <v>16836</v>
      </c>
      <c r="B890" s="89">
        <v>9</v>
      </c>
      <c r="C890" s="89"/>
      <c r="D890" s="89">
        <f t="shared" si="12"/>
        <v>9</v>
      </c>
    </row>
    <row r="891" spans="1:22" x14ac:dyDescent="0.3">
      <c r="A891" s="31" t="s">
        <v>3</v>
      </c>
      <c r="B891" s="31">
        <f>SUM(B887:B890)</f>
        <v>9</v>
      </c>
      <c r="C891" s="31">
        <f>SUM(C887:C890)</f>
        <v>11</v>
      </c>
      <c r="D891" s="31">
        <f>SUM(D887:D890)</f>
        <v>20</v>
      </c>
    </row>
    <row r="917" spans="1:22" ht="15" thickBot="1" x14ac:dyDescent="0.35"/>
    <row r="918" spans="1:22" ht="77.25" customHeight="1" thickBot="1" x14ac:dyDescent="0.35">
      <c r="A918" s="148" t="s">
        <v>16886</v>
      </c>
      <c r="B918" s="149"/>
      <c r="V918" s="68">
        <v>16</v>
      </c>
    </row>
    <row r="919" spans="1:22" ht="15.6" x14ac:dyDescent="0.3">
      <c r="A919" s="35"/>
      <c r="B919" s="35"/>
    </row>
    <row r="920" spans="1:22" ht="15.6" x14ac:dyDescent="0.3">
      <c r="A920" s="35"/>
      <c r="B920" s="35"/>
    </row>
    <row r="921" spans="1:22" x14ac:dyDescent="0.3">
      <c r="A921" s="31" t="s">
        <v>14671</v>
      </c>
      <c r="B921" s="31" t="s">
        <v>10</v>
      </c>
    </row>
    <row r="922" spans="1:22" x14ac:dyDescent="0.3">
      <c r="A922" s="16" t="s">
        <v>36</v>
      </c>
      <c r="B922" s="27">
        <v>9</v>
      </c>
    </row>
    <row r="923" spans="1:22" x14ac:dyDescent="0.3">
      <c r="A923" s="16" t="s">
        <v>38</v>
      </c>
      <c r="B923" s="27">
        <v>11</v>
      </c>
    </row>
    <row r="924" spans="1:22" x14ac:dyDescent="0.3">
      <c r="A924" s="31" t="s">
        <v>3</v>
      </c>
      <c r="B924" s="31">
        <f>SUM(B922:B923)</f>
        <v>20</v>
      </c>
    </row>
    <row r="954" spans="1:22" ht="15" thickBot="1" x14ac:dyDescent="0.35"/>
    <row r="955" spans="1:22" ht="78" customHeight="1" thickBot="1" x14ac:dyDescent="0.35">
      <c r="A955" s="148" t="s">
        <v>16887</v>
      </c>
      <c r="B955" s="156"/>
      <c r="C955" s="149"/>
      <c r="V955" s="68">
        <v>17</v>
      </c>
    </row>
    <row r="956" spans="1:22" ht="15.6" x14ac:dyDescent="0.3">
      <c r="A956" s="35"/>
      <c r="B956" s="35"/>
      <c r="C956" s="35"/>
    </row>
    <row r="957" spans="1:22" ht="31.2" x14ac:dyDescent="0.3">
      <c r="A957" s="95" t="s">
        <v>14690</v>
      </c>
      <c r="B957" s="95" t="s">
        <v>14691</v>
      </c>
      <c r="C957" s="95" t="s">
        <v>16820</v>
      </c>
      <c r="D957" s="95" t="s">
        <v>16807</v>
      </c>
      <c r="E957" s="36" t="s">
        <v>3</v>
      </c>
      <c r="I957" s="44"/>
    </row>
    <row r="958" spans="1:22" ht="15.6" x14ac:dyDescent="0.3">
      <c r="A958" s="27" t="s">
        <v>16813</v>
      </c>
      <c r="B958" s="124">
        <v>4</v>
      </c>
      <c r="C958" s="124"/>
      <c r="D958" s="124"/>
      <c r="E958" s="124">
        <f>SUM(B958:D958)</f>
        <v>4</v>
      </c>
      <c r="I958" s="45"/>
    </row>
    <row r="959" spans="1:22" ht="15.6" x14ac:dyDescent="0.3">
      <c r="A959" s="27" t="s">
        <v>16884</v>
      </c>
      <c r="B959" s="124"/>
      <c r="C959" s="124"/>
      <c r="D959" s="124">
        <v>1</v>
      </c>
      <c r="E959" s="124">
        <f>SUM(B959:D959)</f>
        <v>1</v>
      </c>
      <c r="I959" s="45"/>
    </row>
    <row r="960" spans="1:22" ht="15.6" x14ac:dyDescent="0.3">
      <c r="A960" s="27" t="s">
        <v>16829</v>
      </c>
      <c r="B960" s="124">
        <v>4</v>
      </c>
      <c r="C960" s="124">
        <v>1</v>
      </c>
      <c r="D960" s="124">
        <v>1</v>
      </c>
      <c r="E960" s="124">
        <f>SUM(B960:D960)</f>
        <v>6</v>
      </c>
      <c r="I960" s="45"/>
    </row>
    <row r="961" spans="1:9" ht="15.6" x14ac:dyDescent="0.3">
      <c r="A961" s="27" t="s">
        <v>16836</v>
      </c>
      <c r="B961" s="124">
        <v>7</v>
      </c>
      <c r="C961" s="124">
        <v>2</v>
      </c>
      <c r="D961" s="124"/>
      <c r="E961" s="124">
        <f t="shared" ref="E961" si="13">SUM(B961:D961)</f>
        <v>9</v>
      </c>
      <c r="I961" s="45"/>
    </row>
    <row r="962" spans="1:9" ht="15.6" x14ac:dyDescent="0.3">
      <c r="A962" s="31" t="s">
        <v>3</v>
      </c>
      <c r="B962" s="31">
        <f>SUM(B958:B961)</f>
        <v>15</v>
      </c>
      <c r="C962" s="31">
        <f>SUM(C958:C961)</f>
        <v>3</v>
      </c>
      <c r="D962" s="31">
        <f>SUM(D958:D961)</f>
        <v>2</v>
      </c>
      <c r="E962" s="31">
        <f>SUM(E958:E961)</f>
        <v>20</v>
      </c>
      <c r="I962" s="46"/>
    </row>
    <row r="990" spans="1:22" ht="85.65" customHeight="1" x14ac:dyDescent="0.3">
      <c r="A990" s="150" t="s">
        <v>16854</v>
      </c>
      <c r="B990" s="151"/>
      <c r="C990" s="152"/>
      <c r="V990" s="68">
        <v>18</v>
      </c>
    </row>
    <row r="991" spans="1:22" ht="15.6" x14ac:dyDescent="0.3">
      <c r="A991" s="35"/>
      <c r="B991" s="35"/>
      <c r="C991" s="33"/>
    </row>
    <row r="992" spans="1:22" x14ac:dyDescent="0.3">
      <c r="A992" s="31" t="s">
        <v>14692</v>
      </c>
      <c r="B992" s="31" t="s">
        <v>16828</v>
      </c>
      <c r="C992" s="31" t="s">
        <v>16846</v>
      </c>
    </row>
    <row r="993" spans="1:4" x14ac:dyDescent="0.3">
      <c r="A993" s="123" t="s">
        <v>12</v>
      </c>
      <c r="B993" s="89">
        <v>41</v>
      </c>
      <c r="C993" s="89">
        <v>30</v>
      </c>
    </row>
    <row r="994" spans="1:4" ht="15" x14ac:dyDescent="0.3">
      <c r="A994" s="123" t="s">
        <v>4</v>
      </c>
      <c r="B994" s="89">
        <v>35</v>
      </c>
      <c r="C994" s="89">
        <v>20</v>
      </c>
      <c r="D994" s="61"/>
    </row>
    <row r="995" spans="1:4" ht="15" x14ac:dyDescent="0.3">
      <c r="A995" s="123" t="s">
        <v>13</v>
      </c>
      <c r="B995" s="89">
        <v>32</v>
      </c>
      <c r="C995" s="89"/>
      <c r="D995" s="61"/>
    </row>
    <row r="996" spans="1:4" ht="15" x14ac:dyDescent="0.3">
      <c r="A996" s="123" t="s">
        <v>14</v>
      </c>
      <c r="B996" s="89">
        <v>41</v>
      </c>
      <c r="C996" s="89"/>
      <c r="D996" s="61"/>
    </row>
    <row r="997" spans="1:4" ht="15" x14ac:dyDescent="0.3">
      <c r="A997" s="123" t="s">
        <v>15</v>
      </c>
      <c r="B997" s="89">
        <v>34</v>
      </c>
      <c r="C997" s="89"/>
      <c r="D997" s="61"/>
    </row>
    <row r="998" spans="1:4" ht="15" x14ac:dyDescent="0.3">
      <c r="A998" s="123" t="s">
        <v>16</v>
      </c>
      <c r="B998" s="89">
        <v>27</v>
      </c>
      <c r="C998" s="89"/>
      <c r="D998" s="61"/>
    </row>
    <row r="999" spans="1:4" ht="15" x14ac:dyDescent="0.3">
      <c r="A999" s="123" t="s">
        <v>5</v>
      </c>
      <c r="B999" s="89">
        <v>37</v>
      </c>
      <c r="C999" s="89"/>
      <c r="D999" s="61"/>
    </row>
    <row r="1000" spans="1:4" ht="15" x14ac:dyDescent="0.3">
      <c r="A1000" s="123" t="s">
        <v>6</v>
      </c>
      <c r="B1000" s="89">
        <v>37</v>
      </c>
      <c r="C1000" s="89"/>
      <c r="D1000" s="61"/>
    </row>
    <row r="1001" spans="1:4" ht="15" x14ac:dyDescent="0.3">
      <c r="A1001" s="123" t="s">
        <v>17</v>
      </c>
      <c r="B1001" s="89">
        <v>29</v>
      </c>
      <c r="C1001" s="89"/>
      <c r="D1001" s="61"/>
    </row>
    <row r="1002" spans="1:4" ht="15" x14ac:dyDescent="0.3">
      <c r="A1002" s="123" t="s">
        <v>7</v>
      </c>
      <c r="B1002" s="89">
        <v>34</v>
      </c>
      <c r="C1002" s="89"/>
      <c r="D1002" s="61"/>
    </row>
    <row r="1003" spans="1:4" ht="15" x14ac:dyDescent="0.3">
      <c r="A1003" s="123" t="s">
        <v>8</v>
      </c>
      <c r="B1003" s="89">
        <v>30</v>
      </c>
      <c r="C1003" s="89"/>
      <c r="D1003" s="61"/>
    </row>
    <row r="1004" spans="1:4" ht="15" x14ac:dyDescent="0.3">
      <c r="A1004" s="123" t="s">
        <v>9</v>
      </c>
      <c r="B1004" s="89">
        <v>29</v>
      </c>
      <c r="C1004" s="89"/>
      <c r="D1004" s="61"/>
    </row>
    <row r="1005" spans="1:4" ht="15" x14ac:dyDescent="0.3">
      <c r="A1005" s="31" t="s">
        <v>10</v>
      </c>
      <c r="B1005" s="31">
        <f>SUM(B993:B1004)</f>
        <v>406</v>
      </c>
      <c r="C1005" s="31">
        <f>SUM(C993:C1004)</f>
        <v>50</v>
      </c>
      <c r="D1005" s="61"/>
    </row>
    <row r="1006" spans="1:4" ht="15.6" x14ac:dyDescent="0.3">
      <c r="A1006" s="35"/>
      <c r="B1006" s="35"/>
      <c r="C1006" s="33"/>
      <c r="D1006" s="33"/>
    </row>
  </sheetData>
  <mergeCells count="36">
    <mergeCell ref="V780:V782"/>
    <mergeCell ref="A883:E883"/>
    <mergeCell ref="V436:V437"/>
    <mergeCell ref="V508:V509"/>
    <mergeCell ref="V542:V543"/>
    <mergeCell ref="V578:V579"/>
    <mergeCell ref="V609:V610"/>
    <mergeCell ref="A678:H678"/>
    <mergeCell ref="A850:D850"/>
    <mergeCell ref="A646:G646"/>
    <mergeCell ref="A3:B3"/>
    <mergeCell ref="A94:B94"/>
    <mergeCell ref="A35:B35"/>
    <mergeCell ref="A63:B63"/>
    <mergeCell ref="A308:B308"/>
    <mergeCell ref="A124:D124"/>
    <mergeCell ref="A161:D161"/>
    <mergeCell ref="A199:D199"/>
    <mergeCell ref="A237:D237"/>
    <mergeCell ref="A274:B274"/>
    <mergeCell ref="A343:B343"/>
    <mergeCell ref="A375:B375"/>
    <mergeCell ref="A609:C609"/>
    <mergeCell ref="A404:C404"/>
    <mergeCell ref="A436:B437"/>
    <mergeCell ref="A472:B472"/>
    <mergeCell ref="A542:E542"/>
    <mergeCell ref="A578:E578"/>
    <mergeCell ref="A508:D508"/>
    <mergeCell ref="A918:B918"/>
    <mergeCell ref="A990:C990"/>
    <mergeCell ref="A710:H710"/>
    <mergeCell ref="A781:C781"/>
    <mergeCell ref="A814:D814"/>
    <mergeCell ref="A955:C955"/>
    <mergeCell ref="A745:G745"/>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50" sqref="B215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x14ac:dyDescent="0.3">
      <c r="A2247" s="4" t="s">
        <v>18</v>
      </c>
      <c r="B2247" t="s">
        <v>15183</v>
      </c>
      <c r="C2247" s="4" t="s">
        <v>61</v>
      </c>
      <c r="D2247" t="s">
        <v>2713</v>
      </c>
      <c r="E2247" s="57" t="str">
        <f t="shared" si="35"/>
        <v>Trastornos mentales y del comportamiento debidos al uso de alcohol</v>
      </c>
    </row>
    <row r="2248" spans="1:5" x14ac:dyDescent="0.3">
      <c r="A2248" s="4" t="s">
        <v>18</v>
      </c>
      <c r="B2248" t="s">
        <v>15183</v>
      </c>
      <c r="C2248" s="4" t="s">
        <v>206</v>
      </c>
      <c r="D2248" t="s">
        <v>2714</v>
      </c>
      <c r="E2248" s="57" t="str">
        <f t="shared" si="35"/>
        <v>Trastornos mentales y del comportamiento debidos al uso de alcohol</v>
      </c>
    </row>
    <row r="2249" spans="1:5" x14ac:dyDescent="0.3">
      <c r="A2249" s="4" t="s">
        <v>18</v>
      </c>
      <c r="B2249" t="s">
        <v>15183</v>
      </c>
      <c r="C2249" s="4" t="s">
        <v>78</v>
      </c>
      <c r="D2249" t="s">
        <v>2715</v>
      </c>
      <c r="E2249" s="57" t="str">
        <f t="shared" si="35"/>
        <v>Trastornos mentales y del comportamiento debidos al uso de alcohol</v>
      </c>
    </row>
    <row r="2250" spans="1:5" x14ac:dyDescent="0.3">
      <c r="A2250" s="4" t="s">
        <v>18</v>
      </c>
      <c r="B2250" t="s">
        <v>15183</v>
      </c>
      <c r="C2250" s="4" t="s">
        <v>80</v>
      </c>
      <c r="D2250" t="s">
        <v>2716</v>
      </c>
      <c r="E2250" s="57" t="str">
        <f t="shared" si="35"/>
        <v>Trastornos mentales y del comportamiento debidos al uso de alcohol</v>
      </c>
    </row>
    <row r="2251" spans="1:5" x14ac:dyDescent="0.3">
      <c r="A2251" s="4" t="s">
        <v>18</v>
      </c>
      <c r="B2251" t="s">
        <v>15183</v>
      </c>
      <c r="C2251" s="4" t="s">
        <v>82</v>
      </c>
      <c r="D2251" t="s">
        <v>2716</v>
      </c>
      <c r="E2251" s="57" t="str">
        <f t="shared" si="35"/>
        <v>Trastornos mentales y del comportamiento debidos al uso de alcohol</v>
      </c>
    </row>
    <row r="2252" spans="1:5" x14ac:dyDescent="0.3">
      <c r="A2252" s="4" t="s">
        <v>18</v>
      </c>
      <c r="B2252" t="s">
        <v>15183</v>
      </c>
      <c r="C2252" s="4" t="s">
        <v>106</v>
      </c>
      <c r="D2252" t="s">
        <v>2717</v>
      </c>
      <c r="E2252" s="57" t="str">
        <f t="shared" si="35"/>
        <v>Trastornos mentales y del comportamiento debidos al uso de alcohol</v>
      </c>
    </row>
    <row r="2253" spans="1:5" x14ac:dyDescent="0.3">
      <c r="A2253" s="4" t="s">
        <v>18</v>
      </c>
      <c r="B2253" t="s">
        <v>15183</v>
      </c>
      <c r="C2253" s="4" t="s">
        <v>108</v>
      </c>
      <c r="D2253" t="s">
        <v>2718</v>
      </c>
      <c r="E2253" s="57" t="str">
        <f t="shared" si="35"/>
        <v>Trastornos mentales y del comportamiento debidos al uso de alcohol</v>
      </c>
    </row>
    <row r="2254" spans="1:5" x14ac:dyDescent="0.3">
      <c r="A2254" s="4" t="s">
        <v>18</v>
      </c>
      <c r="B2254" t="s">
        <v>15183</v>
      </c>
      <c r="C2254" s="4" t="s">
        <v>110</v>
      </c>
      <c r="D2254" t="s">
        <v>2717</v>
      </c>
      <c r="E2254" s="57" t="str">
        <f t="shared" si="35"/>
        <v>Trastornos mentales y del comportamiento debidos al uso de alcohol</v>
      </c>
    </row>
    <row r="2255" spans="1:5" x14ac:dyDescent="0.3">
      <c r="A2255" s="4" t="s">
        <v>18</v>
      </c>
      <c r="B2255" t="s">
        <v>15183</v>
      </c>
      <c r="C2255" s="4" t="s">
        <v>90</v>
      </c>
      <c r="D2255" t="s">
        <v>2719</v>
      </c>
      <c r="E2255" s="57" t="str">
        <f t="shared" si="35"/>
        <v>Trastornos mentales y del comportamiento debidos al uso de alcohol</v>
      </c>
    </row>
    <row r="2256" spans="1:5"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10"/>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2025-03-06T21:08:22Z</dcterms:modified>
</cp:coreProperties>
</file>