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Octubre\"/>
    </mc:Choice>
  </mc:AlternateContent>
  <xr:revisionPtr revIDLastSave="0" documentId="13_ncr:1_{D410C21A-BDC5-4558-91D1-87B89E8903D1}"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2024'!$A$821:$C$825</definedName>
    <definedName name="AL_MENU_PRINCIPAL">'MENU SALA SITUACIONAL'!$A$1</definedName>
    <definedName name="_xlnm.Print_Area" localSheetId="0">'Sala Situacional 2024'!$J$3:$U$1032</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2024'!$A$819</definedName>
    <definedName name="Emergencia">'Sala Situacional 2024'!$A$436</definedName>
    <definedName name="Gráfico_01">'Sala Situacional 2024'!$J$3</definedName>
    <definedName name="Grafico_02">'Sala Situacional 2024'!$J$35</definedName>
    <definedName name="Grafico_03">'Sala Situacional 2024'!$J$63</definedName>
    <definedName name="Gráfico_04">'Sala Situacional 2024'!$J$94</definedName>
    <definedName name="Gráfico_05">'Sala Situacional 2024'!$J$124</definedName>
    <definedName name="Gráfico_06">'Sala Situacional 2024'!$J$161</definedName>
    <definedName name="Gráfico_07">'Sala Situacional 2024'!$J$199</definedName>
    <definedName name="Gráfico_08">'Sala Situacional 2024'!$J$237</definedName>
    <definedName name="Gráfico_09">'Sala Situacional 2024'!$J$274</definedName>
    <definedName name="Gráfico_10">'Sala Situacional 2024'!$J$308</definedName>
    <definedName name="Gráfico_11">'Sala Situacional 2024'!$J$343</definedName>
    <definedName name="Gráfico_12">'Sala Situacional 2024'!$J$375</definedName>
    <definedName name="Gráfico_13">'Sala Situacional 2024'!$J$404</definedName>
    <definedName name="Gráfico_14">'Sala Situacional 2024'!$J$436</definedName>
    <definedName name="Gráfico_15">'Sala Situacional 2024'!$J$472</definedName>
    <definedName name="Gráfico_16">'Sala Situacional 2024'!$J$508</definedName>
    <definedName name="Gráfico_17">'Sala Situacional 2024'!$J$542</definedName>
    <definedName name="Gráfico_18">'Sala Situacional 2024'!$J$578</definedName>
    <definedName name="Gráfico_19">'Sala Situacional 2024'!$J$609</definedName>
    <definedName name="Gráfico_20">'Sala Situacional 2024'!$J$646</definedName>
    <definedName name="Gráfico_21">'Sala Situacional 2024'!$J$678</definedName>
    <definedName name="Gráfico_22">'Sala Situacional 2024'!$J$715</definedName>
    <definedName name="Gráfico_23">'Sala Situacional 2024'!$J$750</definedName>
    <definedName name="Gráfico_24">'Sala Situacional 2024'!$J$786</definedName>
    <definedName name="Gráfico_25">'Sala Situacional 2024'!$J$819</definedName>
    <definedName name="Gráfico_26">'Sala Situacional 2024'!$J$855</definedName>
    <definedName name="Gráfico_27">'Sala Situacional 2024'!$J$888</definedName>
    <definedName name="Gráfico_28">'Sala Situacional 2024'!$J$922</definedName>
    <definedName name="Gráfico_29">'Sala Situacional 2024'!$J$959</definedName>
    <definedName name="Gráfico_30">'Sala Situacional 2024'!$J$993</definedName>
    <definedName name="Gráfico_31">'Sala Situacional 2024'!$H$1026</definedName>
    <definedName name="HOSPITALIZACION">'Sala Situacional 2024'!$A$646</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9" i="5" l="1"/>
  <c r="D860" i="5"/>
  <c r="D861" i="5"/>
  <c r="D862" i="5"/>
  <c r="D863" i="5"/>
  <c r="E718" i="5"/>
  <c r="E719" i="5"/>
  <c r="E720" i="5"/>
  <c r="E721" i="5"/>
  <c r="E963" i="5" l="1"/>
  <c r="E754" i="5" l="1"/>
  <c r="D512" i="5"/>
  <c r="D513" i="5"/>
  <c r="D514" i="5"/>
  <c r="D515" i="5"/>
  <c r="D516" i="5"/>
  <c r="D240" i="5" l="1"/>
  <c r="D241" i="5"/>
  <c r="D242" i="5"/>
  <c r="D164" i="5"/>
  <c r="D165" i="5"/>
  <c r="D166" i="5"/>
  <c r="B43" i="5"/>
  <c r="E650" i="5"/>
  <c r="E651" i="5"/>
  <c r="E652" i="5"/>
  <c r="E653" i="5"/>
  <c r="E654" i="5"/>
  <c r="H684" i="5"/>
  <c r="H685" i="5"/>
  <c r="H686" i="5"/>
  <c r="H687" i="5"/>
  <c r="H688" i="5"/>
  <c r="E684" i="5"/>
  <c r="E685" i="5"/>
  <c r="E686" i="5"/>
  <c r="E687" i="5"/>
  <c r="B71" i="5" l="1"/>
  <c r="C864" i="5" l="1"/>
  <c r="B864" i="5"/>
  <c r="C828" i="5"/>
  <c r="B828" i="5"/>
  <c r="D823" i="5"/>
  <c r="D824" i="5"/>
  <c r="D825" i="5"/>
  <c r="D826" i="5"/>
  <c r="D827" i="5"/>
  <c r="D822" i="5"/>
  <c r="D828" i="5" l="1"/>
  <c r="E753" i="5" l="1"/>
  <c r="E755" i="5" s="1"/>
  <c r="E722" i="5"/>
  <c r="E723" i="5"/>
  <c r="E682" i="5"/>
  <c r="E683" i="5"/>
  <c r="E688" i="5"/>
  <c r="E681" i="5"/>
  <c r="E649" i="5"/>
  <c r="B283" i="5" l="1"/>
  <c r="D858" i="5" l="1"/>
  <c r="H719" i="5" l="1"/>
  <c r="H720" i="5"/>
  <c r="H721" i="5"/>
  <c r="H722" i="5"/>
  <c r="H718" i="5"/>
  <c r="B724" i="5"/>
  <c r="H723" i="5"/>
  <c r="B689" i="5"/>
  <c r="C689" i="5"/>
  <c r="D689" i="5"/>
  <c r="E724" i="5" l="1"/>
  <c r="E964" i="5" l="1"/>
  <c r="B755" i="5" l="1"/>
  <c r="C755" i="5"/>
  <c r="D755" i="5"/>
  <c r="D894" i="5"/>
  <c r="D864" i="5" l="1"/>
  <c r="B517" i="5"/>
  <c r="C517" i="5"/>
  <c r="D893" i="5" l="1"/>
  <c r="G827" i="5"/>
  <c r="H755" i="5" l="1"/>
  <c r="H682" i="5"/>
  <c r="H683" i="5"/>
  <c r="H681" i="5"/>
  <c r="H650" i="5"/>
  <c r="H651" i="5"/>
  <c r="H652" i="5"/>
  <c r="H653" i="5"/>
  <c r="H649" i="5"/>
  <c r="G823" i="5" l="1"/>
  <c r="G824" i="5"/>
  <c r="G825" i="5"/>
  <c r="G826" i="5"/>
  <c r="G822" i="5"/>
  <c r="E689" i="5" l="1"/>
  <c r="B895" i="5"/>
  <c r="C895" i="5"/>
  <c r="B317" i="5" l="1"/>
  <c r="B103" i="5" l="1"/>
  <c r="D724" i="5" l="1"/>
  <c r="D655" i="5"/>
  <c r="C724" i="5" l="1"/>
  <c r="C965" i="5" l="1"/>
  <c r="B965" i="5"/>
  <c r="H823" i="5" l="1"/>
  <c r="H824" i="5"/>
  <c r="H825" i="5"/>
  <c r="H826" i="5"/>
  <c r="C441" i="5" l="1"/>
  <c r="C442" i="5"/>
  <c r="C443" i="5"/>
  <c r="C444" i="5"/>
  <c r="C440" i="5"/>
  <c r="E962" i="5"/>
  <c r="D965" i="5"/>
  <c r="E965"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08" i="5"/>
  <c r="B1008" i="5"/>
  <c r="B928" i="5"/>
  <c r="D892" i="5"/>
  <c r="D895" i="5" s="1"/>
  <c r="H827" i="5"/>
  <c r="H822" i="5"/>
  <c r="C801" i="5"/>
  <c r="B801"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E655" i="5" l="1"/>
</calcChain>
</file>

<file path=xl/sharedStrings.xml><?xml version="1.0" encoding="utf-8"?>
<sst xmlns="http://schemas.openxmlformats.org/spreadsheetml/2006/main" count="53250" uniqueCount="16897">
  <si>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</si>
  <si>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</si>
  <si>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</si>
  <si>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</si>
  <si>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</si>
  <si>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</si>
  <si>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</si>
  <si>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</si>
  <si>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</si>
  <si>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</si>
  <si>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</si>
  <si>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</si>
  <si>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</si>
  <si>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</si>
  <si>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</si>
  <si>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</si>
  <si>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</si>
  <si>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</si>
  <si>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</si>
  <si>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</si>
  <si>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</si>
  <si>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</si>
  <si>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</si>
  <si>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</si>
  <si>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</si>
  <si>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</si>
  <si>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</si>
  <si>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</si>
  <si>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</si>
  <si>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</si>
  <si>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</si>
  <si>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</si>
  <si>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</si>
  <si>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</si>
  <si>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</si>
  <si>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</si>
  <si>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</si>
  <si>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</si>
  <si>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</si>
  <si>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</si>
  <si>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</si>
  <si>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</si>
  <si>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</si>
  <si>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</si>
  <si>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</si>
  <si>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</si>
  <si>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</si>
  <si>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</si>
  <si>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</si>
  <si>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</si>
  <si>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</si>
  <si>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</si>
  <si>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</si>
  <si>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</si>
  <si>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</si>
  <si>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</si>
  <si>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</si>
  <si>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</si>
  <si>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</si>
  <si>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</si>
  <si>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</si>
  <si>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</si>
  <si>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</si>
  <si>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</si>
  <si>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</si>
  <si>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</si>
  <si>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</si>
  <si>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</si>
  <si>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</si>
  <si>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</si>
  <si>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</si>
  <si>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</si>
  <si>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</si>
  <si>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</si>
  <si>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</si>
  <si>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</si>
  <si>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</si>
  <si>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</si>
  <si>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</si>
  <si>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</si>
  <si>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</si>
  <si>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</si>
  <si>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</si>
  <si>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</si>
  <si>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</si>
  <si>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</si>
  <si>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</si>
  <si>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</si>
  <si>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</si>
  <si>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</si>
  <si>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</si>
  <si>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</si>
  <si>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</si>
  <si>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</si>
  <si>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</si>
  <si>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</si>
  <si>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</si>
  <si>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</si>
  <si>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</si>
  <si>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</si>
  <si>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</si>
  <si>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</si>
  <si>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</si>
  <si>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</si>
  <si>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</si>
  <si>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</si>
  <si>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</si>
  <si>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</si>
  <si>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</si>
  <si>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</si>
  <si>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</si>
  <si>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</si>
  <si>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</si>
  <si>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</si>
  <si>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</si>
  <si>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</si>
  <si>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</si>
  <si>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</si>
  <si>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</si>
  <si>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</si>
  <si>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</si>
  <si>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</si>
  <si>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</si>
  <si>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</si>
  <si>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</si>
  <si>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</si>
  <si>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</si>
  <si>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</si>
  <si>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</si>
  <si>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</si>
  <si>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</si>
  <si>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</si>
  <si>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</si>
  <si>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</si>
  <si>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</si>
  <si>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</si>
  <si>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</si>
  <si>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</si>
  <si>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</si>
  <si>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</si>
  <si>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</si>
  <si>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</si>
  <si>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</si>
  <si>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</si>
  <si>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</si>
  <si>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</si>
  <si>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</si>
  <si>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</si>
  <si>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</si>
  <si>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</si>
  <si>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</si>
  <si>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</si>
  <si>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</si>
  <si>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</si>
  <si>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</si>
  <si>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</si>
  <si>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</si>
  <si>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</si>
  <si>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</si>
  <si>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</si>
  <si>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</si>
  <si>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</si>
  <si>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</si>
  <si>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</si>
  <si>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</si>
  <si>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</si>
  <si>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</si>
  <si>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</si>
  <si>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</si>
  <si>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</si>
  <si>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</si>
  <si>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</si>
  <si>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</si>
  <si>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</si>
  <si>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</si>
  <si>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</si>
  <si>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</si>
  <si>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</si>
  <si>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</si>
  <si>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</si>
  <si>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</si>
  <si>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</si>
  <si>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</si>
  <si>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</si>
  <si>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</si>
  <si>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</si>
  <si>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</si>
  <si>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</si>
  <si>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</si>
  <si>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</si>
  <si>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</si>
  <si>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</si>
  <si>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</si>
  <si>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</si>
  <si>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</si>
  <si>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</si>
  <si>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</si>
  <si>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</si>
  <si>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</si>
  <si>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</si>
  <si>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</si>
  <si>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</si>
  <si>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</si>
  <si>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</si>
  <si>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</si>
  <si>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</si>
  <si>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</si>
  <si>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</si>
  <si>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</si>
  <si>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</si>
  <si>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</si>
  <si>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</si>
  <si>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</si>
  <si>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</si>
  <si>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</si>
  <si>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</si>
  <si>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</si>
  <si>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</si>
  <si>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</si>
  <si>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</si>
  <si>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</si>
  <si>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</si>
  <si>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</si>
  <si>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</si>
  <si>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</si>
  <si>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</si>
  <si>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</si>
  <si>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</si>
  <si>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</si>
  <si>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</si>
  <si>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</si>
  <si>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</si>
  <si>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</si>
  <si>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</si>
  <si>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</si>
  <si>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</si>
  <si>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</si>
  <si>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</si>
  <si>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</si>
  <si>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</si>
  <si>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</si>
  <si>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</si>
  <si>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</si>
  <si>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</si>
  <si>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</si>
  <si>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</si>
  <si>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</si>
  <si>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</si>
  <si>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</si>
  <si>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</si>
  <si>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</si>
  <si>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</si>
  <si>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</si>
  <si>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</si>
  <si>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</si>
  <si>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</si>
  <si>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</si>
  <si>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</si>
  <si>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</si>
  <si>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</si>
  <si>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</si>
  <si>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</si>
  <si>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</si>
  <si>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</si>
  <si>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</si>
  <si>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</si>
  <si>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</si>
  <si>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</si>
  <si>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</si>
  <si>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</si>
  <si>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</si>
  <si>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</si>
  <si>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</si>
  <si>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</si>
  <si>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</si>
  <si>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</si>
  <si>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</si>
  <si>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</si>
  <si>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</si>
  <si>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</si>
  <si>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</si>
  <si>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</si>
  <si>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</si>
  <si>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</si>
  <si>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</si>
  <si>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</si>
  <si>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</si>
  <si>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</si>
  <si>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</si>
  <si>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</si>
  <si>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</si>
  <si>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</si>
  <si>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</si>
  <si>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</si>
  <si>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</si>
  <si>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</si>
  <si>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</si>
  <si>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</si>
  <si>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</si>
  <si>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</si>
  <si>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</si>
  <si>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</si>
  <si>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</si>
  <si>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</si>
  <si>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</si>
  <si>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</si>
  <si>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</si>
  <si>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</si>
  <si>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</si>
  <si>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</si>
  <si>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</si>
  <si>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</si>
  <si>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</si>
  <si>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</si>
  <si>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</si>
  <si>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</si>
  <si>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</si>
  <si>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</si>
  <si>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</si>
  <si>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</si>
  <si>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</si>
  <si>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</si>
  <si>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</si>
  <si>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</si>
  <si>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</si>
  <si>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</si>
  <si>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</si>
  <si>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</si>
  <si>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</si>
  <si>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</si>
  <si>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</si>
  <si>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</si>
  <si>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</si>
  <si>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</si>
  <si>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</si>
  <si>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</si>
  <si>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</si>
  <si>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</si>
  <si>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</si>
  <si>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</si>
  <si>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</si>
  <si>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</si>
  <si>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</si>
  <si>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</si>
  <si>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</si>
  <si>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</si>
  <si>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</si>
  <si>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</si>
  <si>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</si>
  <si>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</si>
  <si>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</si>
  <si>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</si>
  <si>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</si>
  <si>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</si>
  <si>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</si>
  <si>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</si>
  <si>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</si>
  <si>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</si>
  <si>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</si>
  <si>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</si>
  <si>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</si>
  <si>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</si>
  <si>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</si>
  <si>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</si>
  <si>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</si>
  <si>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</si>
  <si>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</si>
  <si>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</si>
  <si>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</si>
  <si>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</si>
  <si>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</si>
  <si>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</si>
  <si>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</si>
  <si>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</si>
  <si>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</si>
  <si>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</si>
  <si>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</si>
  <si>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</si>
  <si>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</si>
  <si>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</si>
  <si>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</si>
  <si>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</si>
  <si>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</si>
  <si>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</si>
  <si>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</si>
  <si>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</si>
  <si>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</si>
  <si>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</si>
  <si>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</si>
  <si>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</si>
  <si>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</si>
  <si>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</si>
  <si>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</si>
  <si>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</si>
  <si>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</si>
  <si>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</si>
  <si>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</si>
  <si>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</si>
  <si>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</si>
  <si>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</si>
  <si>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</si>
  <si>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</si>
  <si>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</si>
  <si>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</si>
  <si>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</si>
  <si>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</si>
  <si>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</si>
  <si>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</si>
  <si>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</si>
  <si>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</si>
  <si>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</si>
  <si>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</si>
  <si>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</si>
  <si>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</si>
  <si>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</si>
  <si>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</si>
  <si>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</si>
  <si>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</si>
  <si>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</si>
  <si>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</si>
  <si>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</si>
  <si>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</si>
  <si>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</si>
  <si>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</si>
  <si>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</si>
  <si>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</si>
  <si>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</si>
  <si>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</si>
  <si>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</si>
  <si>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</si>
  <si>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</si>
  <si>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</si>
  <si>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</si>
  <si>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</si>
  <si>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</si>
  <si>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</si>
  <si>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</si>
  <si>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</si>
  <si>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</si>
  <si>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</si>
  <si>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</si>
  <si>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</si>
  <si>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</si>
  <si>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</si>
  <si>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</si>
  <si>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</si>
  <si>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</si>
  <si>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</si>
  <si>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</si>
  <si>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</si>
  <si>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</si>
  <si>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</si>
  <si>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</si>
  <si>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</si>
  <si>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</si>
  <si>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</si>
  <si>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</si>
  <si>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</si>
  <si>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</si>
  <si>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</si>
  <si>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</si>
  <si>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</si>
  <si>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</si>
  <si>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</si>
  <si>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</si>
  <si>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</si>
  <si>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</si>
  <si>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</si>
  <si>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</si>
  <si>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</si>
  <si>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</si>
  <si>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</si>
  <si>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</si>
  <si>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</si>
  <si>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</si>
  <si>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</si>
  <si>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</si>
  <si>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</si>
  <si>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</si>
  <si>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</si>
  <si>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</si>
  <si>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</si>
  <si>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</si>
  <si>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</si>
  <si>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</si>
  <si>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</si>
  <si>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</si>
  <si>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</si>
  <si>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</si>
  <si>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</si>
  <si>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</si>
  <si>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</si>
  <si>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</si>
  <si>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</si>
  <si>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</si>
  <si>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</si>
  <si>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</si>
  <si>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</si>
  <si>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</si>
  <si>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</si>
  <si>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</si>
  <si>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</si>
  <si>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</si>
  <si>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</si>
  <si>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</si>
  <si>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</si>
  <si>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</si>
  <si>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</si>
  <si>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</si>
  <si>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</si>
  <si>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</si>
  <si>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</si>
  <si>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</si>
  <si>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</si>
  <si>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</si>
  <si>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</si>
  <si>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</si>
  <si>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</si>
  <si>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</si>
  <si>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</si>
  <si>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</si>
  <si>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</si>
  <si>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</si>
  <si>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</si>
  <si>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</si>
  <si>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</si>
  <si>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</si>
  <si>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</si>
  <si>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</si>
  <si>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</si>
  <si>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</si>
  <si>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</si>
  <si>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</si>
  <si>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</si>
  <si>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</si>
  <si>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</si>
  <si>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</si>
  <si>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</si>
  <si>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</si>
  <si>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</si>
  <si>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</si>
  <si>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</si>
  <si>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</si>
  <si>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</si>
  <si>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</si>
  <si>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</si>
  <si>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</si>
  <si>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</si>
  <si>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</si>
  <si>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</si>
  <si>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</si>
  <si>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</si>
  <si>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</si>
  <si>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</si>
  <si>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</si>
  <si>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</si>
  <si>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</si>
  <si>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</si>
  <si>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</si>
  <si>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</si>
  <si>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</si>
  <si>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</si>
  <si>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</si>
  <si>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</si>
  <si>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</si>
  <si>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</si>
  <si>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</si>
  <si>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</si>
  <si>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</si>
  <si>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</si>
  <si>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</si>
  <si>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</si>
  <si>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</si>
  <si>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</si>
  <si>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</si>
  <si>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</si>
  <si>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</si>
  <si>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</si>
  <si>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</si>
  <si>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</si>
  <si>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</si>
  <si>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</si>
  <si>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</si>
  <si>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</si>
  <si>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</si>
  <si>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</si>
  <si>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</si>
  <si>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</si>
  <si>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</si>
  <si>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</si>
  <si>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</si>
  <si>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</si>
  <si>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</si>
  <si>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</si>
  <si>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</si>
  <si>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</si>
  <si>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</si>
  <si>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</si>
  <si>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</si>
  <si>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</si>
  <si>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</si>
  <si>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</si>
  <si>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</si>
  <si>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</si>
  <si>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</si>
  <si>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</si>
  <si>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</si>
  <si>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</si>
  <si>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</si>
  <si>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</si>
  <si>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</si>
  <si>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</si>
  <si>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</si>
  <si>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</si>
  <si>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</si>
  <si>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</si>
  <si>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</si>
  <si>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</si>
  <si>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</si>
  <si>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</si>
  <si>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</si>
  <si>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</si>
  <si>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</si>
  <si>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</si>
  <si>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</si>
  <si>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</si>
  <si>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</si>
  <si>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</si>
  <si>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</si>
  <si>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</si>
  <si>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</si>
  <si>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</si>
  <si>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</si>
  <si>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</si>
  <si>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</si>
  <si>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</si>
  <si>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</si>
  <si>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</si>
  <si>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</si>
  <si>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</si>
  <si>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</si>
  <si>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</si>
  <si>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</si>
  <si>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</si>
  <si>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</si>
  <si>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</si>
  <si>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</si>
  <si>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</si>
  <si>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</si>
  <si>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</si>
  <si>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</si>
  <si>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</si>
  <si>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</si>
  <si>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</si>
  <si>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</si>
  <si>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</si>
  <si>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</si>
  <si>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</si>
  <si>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</si>
  <si>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</si>
  <si>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</si>
  <si>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</si>
  <si>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</si>
  <si>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</si>
  <si>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</si>
  <si>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</si>
  <si>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</si>
  <si>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</si>
  <si>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</si>
  <si>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</si>
  <si>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</si>
  <si>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</si>
  <si>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</si>
  <si>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</si>
  <si>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</si>
  <si>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</si>
  <si>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</si>
  <si>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</si>
  <si>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</si>
  <si>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</si>
  <si>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</si>
  <si>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</si>
  <si>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</si>
  <si>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</si>
  <si>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</si>
  <si>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</si>
  <si>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</si>
  <si>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</si>
  <si>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</si>
  <si>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</si>
  <si>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</si>
  <si>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</si>
  <si>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</si>
  <si>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</si>
  <si>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</si>
  <si>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</si>
  <si>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</si>
  <si>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</si>
  <si>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</si>
  <si>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</si>
  <si>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</si>
  <si>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</si>
  <si>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</si>
  <si>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</si>
  <si>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</si>
  <si>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</si>
  <si>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</si>
  <si>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</si>
  <si>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</si>
  <si>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</si>
  <si>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</si>
  <si>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</si>
  <si>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</si>
  <si>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</si>
  <si>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</si>
  <si>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</si>
  <si>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</si>
  <si>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</si>
  <si>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</si>
  <si>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</si>
  <si>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</si>
  <si>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</si>
  <si>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</si>
  <si>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</si>
  <si>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</si>
  <si>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</si>
  <si>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</si>
  <si>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</si>
  <si>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</si>
  <si>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</si>
  <si>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</si>
  <si>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</si>
  <si>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</si>
  <si>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</si>
  <si>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</si>
  <si>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</si>
  <si>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</si>
  <si>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</si>
  <si>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</si>
  <si>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</si>
  <si>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</si>
  <si>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</si>
  <si>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</si>
  <si>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</si>
  <si>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</si>
  <si>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</si>
  <si>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</si>
  <si>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</si>
  <si>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</si>
  <si>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</si>
  <si>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</si>
  <si>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</si>
  <si>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</si>
  <si>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</si>
  <si>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</si>
  <si>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</si>
  <si>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</si>
  <si>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</si>
  <si>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</si>
  <si>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</si>
  <si>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</si>
  <si>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</si>
  <si>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</si>
  <si>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</si>
  <si>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</si>
  <si>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</si>
  <si>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</si>
  <si>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</si>
  <si>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</si>
  <si>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</si>
  <si>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</si>
  <si>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</si>
  <si>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</si>
  <si>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</si>
  <si>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</si>
  <si>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</si>
  <si>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</si>
  <si>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</si>
  <si>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</si>
  <si>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</si>
  <si>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</si>
  <si>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</si>
  <si>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</si>
  <si>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</si>
  <si>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</si>
  <si>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</si>
  <si>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</si>
  <si>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</si>
  <si>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</si>
  <si>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</si>
  <si>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</si>
  <si>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</si>
  <si>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</si>
  <si>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</si>
  <si>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</si>
  <si>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</si>
  <si>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</si>
  <si>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</si>
  <si>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</si>
  <si>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</si>
  <si>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</si>
  <si>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</si>
  <si>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</si>
  <si>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</si>
  <si>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</si>
  <si>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</si>
  <si>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</si>
  <si>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</si>
  <si>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</si>
  <si>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</si>
  <si>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</si>
  <si>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</si>
  <si>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</si>
  <si>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</si>
  <si>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</si>
  <si>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</si>
  <si>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</si>
  <si>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</si>
  <si>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</si>
  <si>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</si>
  <si>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</si>
  <si>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</si>
  <si>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</si>
  <si>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</si>
  <si>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</si>
  <si>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</si>
  <si>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</si>
  <si>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</si>
  <si>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</si>
  <si>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</si>
  <si>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</si>
  <si>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</si>
  <si>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</si>
  <si>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</si>
  <si>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</si>
  <si>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</si>
  <si>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</si>
  <si>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</si>
  <si>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</si>
  <si>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</si>
  <si>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</si>
  <si>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</si>
  <si>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</si>
  <si>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</si>
  <si>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</si>
  <si>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</si>
  <si>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</si>
  <si>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</si>
  <si>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</si>
  <si>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</si>
  <si>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</si>
  <si>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</si>
  <si>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</si>
  <si>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</si>
  <si>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</si>
  <si>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</si>
  <si>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</si>
  <si>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</si>
  <si>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</si>
  <si>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</si>
  <si>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</si>
  <si>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</si>
  <si>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</si>
  <si>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</si>
  <si>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</si>
  <si>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</si>
  <si>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</si>
  <si>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</si>
  <si>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</si>
  <si>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</si>
  <si>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</si>
  <si>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</si>
  <si>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</si>
  <si>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</si>
  <si>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</si>
  <si>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</si>
  <si>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</si>
  <si>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</si>
  <si>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</si>
  <si>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</si>
  <si>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</si>
  <si>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</si>
  <si>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</si>
  <si>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</si>
  <si>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</si>
  <si>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</si>
  <si>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</si>
  <si>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</si>
  <si>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</si>
  <si>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</si>
  <si>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</si>
  <si>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</si>
  <si>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</si>
  <si>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</si>
  <si>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</si>
  <si>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</si>
  <si>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</si>
  <si>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</si>
  <si>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</si>
  <si>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</si>
  <si>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</si>
  <si>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</si>
  <si>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</si>
  <si>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</si>
  <si>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</si>
  <si>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</si>
  <si>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</si>
  <si>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</si>
  <si>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</si>
  <si>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</si>
  <si>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</si>
  <si>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</si>
  <si>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</si>
  <si>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</si>
  <si>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</si>
  <si>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</si>
  <si>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</si>
  <si>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</si>
  <si>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</si>
  <si>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</si>
  <si>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</si>
  <si>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</si>
  <si>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</si>
  <si>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</si>
  <si>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</si>
  <si>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</si>
  <si>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</si>
  <si>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</si>
  <si>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</si>
  <si>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</si>
  <si>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</si>
  <si>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</si>
  <si>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</si>
  <si>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</si>
  <si>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</si>
  <si>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</si>
  <si>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</si>
  <si>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</si>
  <si>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</si>
  <si>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</si>
  <si>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</si>
  <si>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</si>
  <si>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</si>
  <si>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</si>
  <si>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</si>
  <si>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</si>
  <si>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</si>
  <si>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</si>
  <si>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</si>
  <si>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</si>
  <si>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</si>
  <si>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</si>
  <si>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</si>
  <si>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</si>
  <si>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</si>
  <si>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</si>
  <si>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</si>
  <si>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</si>
  <si>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</si>
  <si>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</si>
  <si>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</si>
  <si>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</si>
  <si>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</si>
  <si>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</si>
  <si>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</si>
  <si>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</si>
  <si>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</si>
  <si>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</si>
  <si>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</si>
  <si>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</si>
  <si>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</si>
  <si>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</si>
  <si>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</si>
  <si>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</si>
  <si>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</si>
  <si>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</si>
  <si>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</si>
  <si>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</si>
  <si>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</si>
  <si>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</si>
  <si>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</si>
  <si>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</si>
  <si>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</si>
  <si>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</si>
  <si>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</si>
  <si>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</si>
  <si>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</si>
  <si>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</si>
  <si>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</si>
  <si>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</si>
  <si>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</si>
  <si>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</si>
  <si>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</si>
  <si>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</si>
  <si>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</si>
  <si>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</si>
  <si>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</si>
  <si>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</si>
  <si>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</si>
  <si>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</si>
  <si>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</si>
  <si>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</si>
  <si>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</si>
  <si>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</si>
  <si>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</si>
  <si>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</si>
  <si>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</si>
  <si>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</si>
  <si>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</si>
  <si>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</si>
  <si>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</si>
  <si>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</si>
  <si>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</si>
  <si>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</si>
  <si>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</si>
  <si>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</si>
  <si>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</si>
  <si>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</si>
  <si>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</si>
  <si>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</si>
  <si>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</si>
  <si>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</si>
  <si>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</si>
  <si>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</si>
  <si>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</si>
  <si>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</si>
  <si>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</si>
  <si>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</si>
  <si>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</si>
  <si>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</si>
  <si>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</si>
  <si>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</si>
  <si>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</si>
  <si>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</si>
  <si>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</si>
  <si>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</si>
  <si>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</si>
  <si>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</si>
  <si>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</si>
  <si>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</si>
  <si>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</si>
  <si>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</si>
  <si>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</si>
  <si>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</si>
  <si>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</si>
  <si>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</si>
  <si>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</si>
  <si>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</si>
  <si>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</si>
  <si>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</si>
  <si>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</si>
  <si>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</si>
  <si>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</si>
  <si>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</si>
  <si>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</si>
  <si>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</si>
  <si>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</si>
  <si>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</si>
  <si>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</si>
  <si>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</si>
  <si>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</si>
  <si>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</si>
  <si>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</si>
  <si>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</si>
  <si>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</si>
  <si>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</si>
  <si>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</si>
  <si>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</si>
  <si>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</si>
  <si>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</si>
  <si>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</si>
  <si>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</si>
  <si>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</si>
  <si>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</si>
  <si>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</si>
  <si>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</si>
  <si>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</si>
  <si>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</si>
  <si>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</si>
  <si>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</si>
  <si>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</si>
  <si>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</si>
  <si>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</si>
  <si>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</si>
  <si>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</si>
  <si>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</si>
  <si>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</si>
  <si>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</si>
  <si>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</si>
  <si>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</si>
  <si>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</si>
  <si>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</si>
  <si>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</si>
  <si>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</si>
  <si>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</si>
  <si>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</si>
  <si>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</si>
  <si>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</si>
  <si>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</si>
  <si>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</si>
  <si>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</si>
  <si>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</si>
  <si>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</si>
  <si>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</si>
  <si>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</si>
  <si>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</si>
  <si>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</si>
  <si>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</si>
  <si>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</si>
  <si>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</si>
  <si>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</si>
  <si>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</si>
  <si>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</si>
  <si>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</si>
  <si>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</si>
  <si>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</si>
  <si>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</si>
  <si>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</si>
  <si>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</si>
  <si>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</si>
  <si>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</si>
  <si>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</si>
  <si>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</si>
  <si>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</si>
  <si>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</si>
  <si>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</si>
  <si>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</si>
  <si>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</si>
  <si>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</si>
  <si>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</si>
  <si>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</si>
  <si>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</si>
  <si>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</si>
  <si>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</si>
  <si>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</si>
  <si>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</si>
  <si>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</si>
  <si>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</si>
  <si>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</si>
  <si>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</si>
  <si>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</si>
  <si>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</si>
  <si>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</si>
  <si>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</si>
  <si>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</si>
  <si>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</si>
  <si>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</si>
  <si>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</si>
  <si>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</si>
  <si>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</si>
  <si>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</si>
  <si>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</si>
  <si>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</si>
  <si>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</si>
  <si>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</si>
  <si>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</si>
  <si>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</si>
  <si>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</si>
  <si>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</si>
  <si>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</si>
  <si>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</si>
  <si>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</si>
  <si>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</si>
  <si>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</si>
  <si>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</si>
  <si>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</si>
  <si>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</si>
  <si>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</si>
  <si>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</si>
  <si>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</si>
  <si>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</si>
  <si>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</si>
  <si>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</si>
  <si>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</si>
  <si>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</si>
  <si>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</si>
  <si>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</si>
  <si>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</si>
  <si>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</si>
  <si>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</si>
  <si>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</si>
  <si>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</si>
  <si>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</si>
  <si>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</si>
  <si>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</si>
  <si>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</si>
  <si>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</si>
  <si>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</si>
  <si>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</si>
  <si>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</si>
  <si>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</si>
  <si>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</si>
  <si>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</si>
  <si>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</si>
  <si>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</si>
  <si>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</si>
  <si>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</si>
  <si>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</si>
  <si>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</si>
  <si>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</si>
  <si>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</si>
  <si>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</si>
  <si>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</si>
  <si>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</si>
  <si>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</si>
  <si>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</si>
  <si>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</si>
  <si>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</si>
  <si>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</si>
  <si>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</si>
  <si>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</si>
  <si>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</si>
  <si>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</si>
  <si>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</si>
  <si>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</si>
  <si>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</si>
  <si>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</si>
  <si>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</si>
  <si>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</si>
  <si>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</si>
  <si>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</si>
  <si>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</si>
  <si>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</si>
  <si>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</si>
  <si>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</si>
  <si>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</si>
  <si>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</si>
  <si>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</si>
  <si>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</si>
  <si>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</si>
  <si>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</si>
  <si>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</si>
  <si>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</si>
  <si>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</si>
  <si>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</si>
  <si>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</si>
  <si>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</si>
  <si>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</si>
  <si>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</si>
  <si>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</si>
  <si>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</si>
  <si>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</si>
  <si>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</si>
  <si>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</si>
  <si>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</si>
  <si>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</si>
  <si>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</si>
  <si>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</si>
  <si>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</si>
  <si>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</si>
  <si>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</si>
  <si>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</si>
  <si>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</si>
  <si>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</si>
  <si>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</si>
  <si>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</si>
  <si>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</si>
  <si>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</si>
  <si>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</si>
  <si>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</si>
  <si>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</si>
  <si>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</si>
  <si>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</si>
  <si>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</si>
  <si>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</si>
  <si>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</si>
  <si>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</si>
  <si>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</si>
  <si>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</si>
  <si>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</si>
  <si>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</si>
  <si>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</si>
  <si>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</si>
  <si>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</si>
  <si>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</si>
  <si>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</si>
  <si>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</si>
  <si>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</si>
  <si>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</si>
  <si>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</si>
  <si>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</si>
  <si>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</si>
  <si>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</si>
  <si>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</si>
  <si>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</si>
  <si>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</si>
  <si>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</si>
  <si>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</si>
  <si>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</si>
  <si>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</si>
  <si>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</si>
  <si>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</si>
  <si>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</si>
  <si>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</si>
  <si>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</si>
  <si>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</si>
  <si>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</si>
  <si>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</si>
  <si>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</si>
  <si>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</si>
  <si>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</si>
  <si>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</si>
  <si>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</si>
  <si>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</si>
  <si>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</si>
  <si>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</si>
  <si>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</si>
  <si>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</si>
  <si>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</si>
  <si>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</si>
  <si>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</si>
  <si>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</si>
  <si>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</si>
  <si>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</si>
  <si>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</si>
  <si>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</si>
  <si>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</si>
  <si>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</si>
  <si>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</si>
  <si>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</si>
  <si>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</si>
  <si>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</si>
  <si>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</si>
  <si>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</si>
  <si>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</si>
  <si>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</si>
  <si>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</si>
  <si>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</si>
  <si>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</si>
  <si>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</si>
  <si>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</si>
  <si>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</si>
  <si>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</si>
  <si>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</si>
  <si>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</si>
  <si>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</si>
  <si>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</si>
  <si>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</si>
  <si>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</si>
  <si>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</si>
  <si>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</si>
  <si>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</si>
  <si>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</si>
  <si>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</si>
  <si>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</si>
  <si>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</si>
  <si>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</si>
  <si>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</si>
  <si>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</si>
  <si>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</si>
  <si>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</si>
  <si>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</si>
  <si>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</si>
  <si>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</si>
  <si>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</si>
  <si>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</si>
  <si>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</si>
  <si>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</si>
  <si>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</si>
  <si>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</si>
  <si>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</si>
  <si>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</si>
  <si>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</si>
  <si>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</si>
  <si>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</si>
  <si>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</si>
  <si>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</si>
  <si>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</si>
  <si>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</si>
  <si>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</si>
  <si>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</si>
  <si>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</si>
  <si>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</si>
  <si>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</si>
  <si>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</si>
  <si>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</si>
  <si>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</si>
  <si>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</si>
  <si>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</si>
  <si>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</si>
  <si>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</si>
  <si>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</si>
  <si>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</si>
  <si>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</si>
  <si>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</si>
  <si>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</si>
  <si>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</si>
  <si>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</si>
  <si>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</si>
  <si>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</si>
  <si>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</si>
  <si>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</si>
  <si>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</si>
  <si>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</si>
  <si>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</si>
  <si>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</si>
  <si>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</si>
  <si>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</si>
  <si>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</si>
  <si>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</si>
  <si>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</si>
  <si>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</si>
  <si>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</si>
  <si>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</si>
  <si>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</si>
  <si>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</si>
  <si>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</si>
  <si>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</si>
  <si>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</si>
  <si>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</si>
  <si>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</si>
  <si>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</si>
  <si>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</si>
  <si>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</si>
  <si>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</si>
  <si>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</si>
  <si>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</si>
  <si>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</si>
  <si>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</si>
  <si>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</si>
  <si>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</si>
  <si>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</si>
  <si>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</si>
  <si>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</si>
  <si>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</si>
  <si>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</si>
  <si>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</si>
  <si>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</si>
  <si>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</si>
  <si>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</si>
  <si>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</si>
  <si>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</si>
  <si>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</si>
  <si>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</si>
  <si>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</si>
  <si>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</si>
  <si>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</si>
  <si>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</si>
  <si>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</si>
  <si>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</si>
  <si>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</si>
  <si>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</si>
  <si>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</si>
  <si>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</si>
  <si>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</si>
  <si>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</si>
  <si>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</si>
  <si>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</si>
  <si>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</si>
  <si>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</si>
  <si>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</si>
  <si>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</si>
  <si>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</si>
  <si>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</si>
  <si>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</si>
  <si>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</si>
  <si>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</si>
  <si>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</si>
  <si>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</si>
  <si>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</si>
  <si>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</si>
  <si>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</si>
  <si>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</si>
  <si>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</si>
  <si>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</si>
  <si>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</si>
  <si>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</si>
  <si>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</si>
  <si>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</si>
  <si>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</si>
  <si>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</si>
  <si>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</si>
  <si>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</si>
  <si>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</si>
  <si>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</si>
  <si>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</si>
  <si>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</si>
  <si>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</si>
  <si>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</si>
  <si>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</si>
  <si>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</si>
  <si>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</si>
  <si>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</si>
  <si>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</si>
  <si>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</si>
  <si>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</si>
  <si>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</si>
  <si>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</si>
  <si>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</si>
  <si>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</si>
  <si>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</si>
  <si>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</si>
  <si>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</si>
  <si>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</si>
  <si>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</si>
  <si>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</si>
  <si>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</si>
  <si>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</si>
  <si>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</si>
  <si>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</si>
  <si>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</si>
  <si>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</si>
  <si>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</si>
  <si>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</si>
  <si>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</si>
  <si>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</si>
  <si>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</si>
  <si>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</si>
  <si>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</si>
  <si>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</si>
  <si>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</si>
  <si>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</si>
  <si>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</si>
  <si>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</si>
  <si>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</si>
  <si>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</si>
  <si>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</si>
  <si>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</si>
  <si>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</si>
  <si>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</si>
  <si>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</si>
  <si>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</si>
  <si>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</si>
  <si>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</si>
  <si>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</si>
  <si>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</si>
  <si>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</si>
  <si>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</si>
  <si>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</si>
  <si>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</si>
  <si>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</si>
  <si>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</si>
  <si>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</si>
  <si>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</si>
  <si>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</si>
  <si>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</si>
  <si>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</si>
  <si>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</si>
  <si>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</si>
  <si>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</si>
  <si>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</si>
  <si>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</si>
  <si>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</si>
  <si>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</si>
  <si>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</si>
  <si>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</si>
  <si>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</si>
  <si>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</si>
  <si>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</si>
  <si>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</si>
  <si>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</si>
  <si>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</si>
  <si>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</si>
  <si>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</si>
  <si>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</si>
  <si>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</si>
  <si>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</si>
  <si>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</si>
  <si>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</si>
  <si>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</si>
  <si>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</si>
  <si>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</si>
  <si>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</si>
  <si>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</si>
  <si>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</si>
  <si>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</si>
  <si>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</si>
  <si>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</si>
  <si>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</si>
  <si>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</si>
  <si>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</si>
  <si>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</si>
  <si>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</si>
  <si>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</si>
  <si>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</si>
  <si>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</si>
  <si>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</si>
  <si>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</si>
  <si>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</si>
  <si>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</si>
  <si>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</si>
  <si>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</si>
  <si>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</si>
  <si>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</si>
  <si>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</si>
  <si>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</si>
  <si>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</si>
  <si>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</si>
  <si>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</si>
  <si>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</si>
  <si>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</si>
  <si>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</si>
  <si>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</si>
  <si>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</si>
  <si>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</si>
  <si>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</si>
  <si>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</si>
  <si>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</si>
  <si>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</si>
  <si>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</si>
  <si>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</si>
  <si>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</si>
  <si>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</si>
  <si>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</si>
  <si>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</si>
  <si>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</si>
  <si>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</si>
  <si>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</si>
  <si>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</si>
  <si>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</si>
  <si>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</si>
  <si>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</si>
  <si>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</si>
  <si>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</si>
  <si>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</si>
  <si>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</si>
  <si>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</si>
  <si>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</si>
  <si>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</si>
  <si>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</si>
  <si>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</si>
  <si>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</si>
  <si>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</si>
  <si>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</si>
  <si>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</si>
  <si>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</si>
  <si>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</si>
  <si>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</si>
  <si>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</si>
  <si>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</si>
  <si>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</si>
  <si>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</si>
  <si>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</si>
  <si>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</si>
  <si>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</si>
  <si>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</si>
  <si>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</si>
  <si>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</si>
  <si>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</si>
  <si>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</si>
  <si>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</si>
  <si>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</si>
  <si>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</si>
  <si>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</si>
  <si>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</si>
  <si>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</si>
  <si>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</si>
  <si>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</si>
  <si>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</si>
  <si>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</si>
  <si>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</si>
  <si>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</si>
  <si>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</si>
  <si>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</si>
  <si>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</si>
  <si>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</si>
  <si>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</si>
  <si>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</si>
  <si>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</si>
  <si>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</si>
  <si>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</si>
  <si>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</si>
  <si>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</si>
  <si>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</si>
  <si>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</si>
  <si>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</si>
  <si>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</si>
  <si>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</si>
  <si>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</si>
  <si>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</si>
  <si>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</si>
  <si>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</si>
  <si>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</si>
  <si>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</si>
  <si>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</si>
  <si>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</si>
  <si>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</si>
  <si>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</si>
  <si>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</si>
  <si>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</si>
  <si>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</si>
  <si>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</si>
  <si>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</si>
  <si>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</si>
  <si>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</si>
  <si>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</si>
  <si>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</si>
  <si>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</si>
  <si>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</si>
  <si>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</si>
  <si>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</si>
  <si>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</si>
  <si>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</si>
  <si>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</si>
  <si>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</si>
  <si>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</si>
  <si>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</si>
  <si>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</si>
  <si>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</si>
  <si>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</si>
  <si>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</si>
  <si>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</si>
  <si>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</si>
  <si>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</si>
  <si>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</si>
  <si>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</si>
  <si>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</si>
  <si>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</si>
  <si>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</si>
  <si>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</si>
  <si>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</si>
  <si>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</si>
  <si>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</si>
  <si>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</si>
  <si>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</si>
  <si>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</si>
  <si>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</si>
  <si>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</si>
  <si>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</si>
  <si>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</si>
  <si>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</si>
  <si>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</si>
  <si>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</si>
  <si>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</si>
  <si>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</si>
  <si>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</si>
  <si>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</si>
  <si>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</si>
  <si>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</si>
  <si>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</si>
  <si>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</si>
  <si>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</si>
  <si>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</si>
  <si>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</si>
  <si>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</si>
  <si>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</si>
  <si>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</si>
  <si>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</si>
  <si>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</si>
  <si>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</si>
  <si>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</si>
  <si>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</si>
  <si>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</si>
  <si>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</si>
  <si>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</si>
  <si>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</si>
  <si>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</si>
  <si>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</si>
  <si>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</si>
  <si>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</si>
  <si>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</si>
  <si>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</si>
  <si>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</si>
  <si>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</si>
  <si>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</si>
  <si>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</si>
  <si>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</si>
  <si>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</si>
  <si>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</si>
  <si>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</si>
  <si>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</si>
  <si>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</si>
  <si>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</si>
  <si>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</si>
  <si>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</si>
  <si>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</si>
  <si>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</si>
  <si>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</si>
  <si>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</si>
  <si>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</si>
  <si>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</si>
  <si>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</si>
  <si>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</si>
  <si>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</si>
  <si>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</si>
  <si>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</si>
  <si>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</si>
  <si>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</si>
  <si>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</si>
  <si>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</si>
  <si>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</si>
  <si>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</si>
  <si>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</si>
  <si>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</si>
  <si>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</si>
  <si>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</si>
  <si>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</si>
  <si>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</si>
  <si>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</si>
  <si>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</si>
  <si>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</si>
  <si>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</si>
  <si>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</si>
  <si>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</si>
  <si>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</si>
  <si>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</si>
  <si>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</si>
  <si>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</si>
  <si>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</si>
  <si>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</si>
  <si>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</si>
  <si>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</si>
  <si>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</si>
  <si>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</si>
  <si>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</si>
  <si>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</si>
  <si>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</si>
  <si>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</si>
  <si>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</si>
  <si>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</si>
  <si>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</si>
  <si>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</si>
  <si>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</si>
  <si>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</si>
  <si>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</si>
  <si>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</si>
  <si>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</si>
  <si>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</si>
  <si>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</si>
  <si>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</si>
  <si>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</si>
  <si>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</si>
  <si>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</si>
  <si>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</si>
  <si>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</si>
  <si>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</si>
  <si>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</si>
  <si>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</si>
  <si>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</si>
  <si>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</si>
  <si>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</si>
  <si>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</si>
  <si>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</si>
  <si>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</si>
  <si>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</si>
  <si>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</si>
  <si>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</si>
  <si>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</si>
  <si>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</si>
  <si>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</si>
  <si>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</si>
  <si>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</si>
  <si>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</si>
  <si>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</si>
  <si>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</si>
  <si>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</si>
  <si>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</si>
  <si>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</si>
  <si>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</si>
  <si>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</si>
  <si>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</si>
  <si>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</si>
  <si>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</si>
  <si>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</si>
  <si>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</si>
  <si>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</si>
  <si>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</si>
  <si>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</si>
  <si>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</si>
  <si>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</si>
  <si>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</si>
  <si>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</si>
  <si>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</si>
  <si>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</si>
  <si>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</si>
  <si>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</si>
  <si>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</si>
  <si>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</si>
  <si>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</si>
  <si>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</si>
  <si>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</si>
  <si>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</si>
  <si>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</si>
  <si>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</si>
  <si>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</si>
  <si>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</si>
  <si>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</si>
  <si>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</si>
  <si>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</si>
  <si>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</si>
  <si>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</si>
  <si>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</si>
  <si>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</si>
  <si>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</si>
  <si>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</si>
  <si>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</si>
  <si>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</si>
  <si>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</si>
  <si>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</si>
  <si>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</si>
  <si>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</si>
  <si>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</si>
  <si>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</si>
  <si>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</si>
  <si>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</si>
  <si>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</si>
  <si>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</si>
  <si>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</si>
  <si>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</si>
  <si>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</si>
  <si>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</si>
  <si>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</si>
  <si>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</si>
  <si>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</si>
  <si>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</si>
  <si>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</si>
  <si>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</si>
  <si>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</si>
  <si>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</si>
  <si>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</si>
  <si>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</si>
  <si>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</si>
  <si>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</si>
  <si>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</si>
  <si>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</si>
  <si>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</si>
  <si>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</si>
  <si>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</si>
  <si>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</si>
  <si>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</si>
  <si>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</si>
  <si>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</si>
  <si>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</si>
  <si>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</si>
  <si>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</si>
  <si>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</si>
  <si>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</si>
  <si>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</si>
  <si>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</si>
  <si>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</si>
  <si>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</si>
  <si>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</si>
  <si>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</si>
  <si>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</si>
  <si>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</si>
  <si>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</si>
  <si>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</si>
  <si>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</si>
  <si>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</si>
  <si>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</si>
  <si>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</si>
  <si>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</si>
  <si>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</si>
  <si>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</si>
  <si>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</si>
  <si>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</si>
  <si>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</si>
  <si>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</si>
  <si>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</si>
  <si>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</si>
  <si>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</si>
  <si>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</si>
  <si>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</si>
  <si>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</si>
  <si>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</si>
  <si>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</si>
  <si>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</si>
  <si>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</si>
  <si>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</si>
  <si>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</si>
  <si>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</si>
  <si>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</si>
  <si>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</si>
  <si>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</si>
  <si>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</si>
  <si>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</si>
  <si>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</si>
  <si>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</si>
  <si>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</si>
  <si>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</si>
  <si>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</si>
  <si>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</si>
  <si>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</si>
  <si>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</si>
  <si>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</si>
  <si>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</si>
  <si>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</si>
  <si>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</si>
  <si>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</si>
  <si>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</si>
  <si>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</si>
  <si>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</si>
  <si>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</si>
  <si>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</si>
  <si>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</si>
  <si>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</si>
  <si>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</si>
  <si>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</si>
  <si>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</si>
  <si>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</si>
  <si>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</si>
  <si>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</si>
  <si>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</si>
  <si>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</si>
  <si>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</si>
  <si>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</si>
  <si>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</si>
  <si>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</si>
  <si>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</si>
  <si>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</si>
  <si>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</si>
  <si>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</si>
  <si>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</si>
  <si>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</si>
  <si>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</si>
  <si>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</si>
  <si>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</si>
  <si>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</si>
  <si>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</si>
  <si>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</si>
  <si>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</si>
  <si>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</si>
  <si>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</si>
  <si>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</si>
  <si>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</si>
  <si>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</si>
  <si>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</si>
  <si>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</si>
  <si>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</si>
  <si>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</si>
  <si>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</si>
  <si>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</si>
  <si>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</si>
  <si>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</si>
  <si>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</si>
  <si>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</si>
  <si>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</si>
  <si>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</si>
  <si>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</si>
  <si>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</si>
  <si>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</si>
  <si>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</si>
  <si>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</si>
  <si>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</si>
  <si>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</si>
  <si>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</si>
  <si>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</si>
  <si>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</si>
  <si>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</si>
  <si>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</si>
  <si>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</si>
  <si>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</si>
  <si>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</si>
  <si>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</si>
  <si>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</si>
  <si>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</si>
  <si>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</si>
  <si>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</si>
  <si>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</si>
  <si>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</si>
  <si>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</si>
  <si>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</si>
  <si>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</si>
  <si>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</si>
  <si>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</si>
  <si>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</si>
  <si>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</si>
  <si>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</si>
  <si>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</si>
  <si>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</si>
  <si>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</si>
  <si>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</si>
  <si>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</si>
  <si>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</si>
  <si>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</si>
  <si>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</si>
  <si>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</si>
  <si>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</si>
  <si>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</si>
  <si>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</si>
  <si>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</si>
  <si>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</si>
  <si>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</si>
  <si>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</si>
  <si>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</si>
  <si>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</si>
  <si>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</si>
  <si>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</si>
  <si>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</si>
  <si>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</si>
  <si>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</si>
  <si>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</si>
  <si>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</si>
  <si>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</si>
  <si>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</si>
  <si>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</si>
  <si>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</si>
  <si>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</si>
  <si>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</si>
  <si>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</si>
  <si>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</si>
  <si>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</si>
  <si>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</si>
  <si>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</si>
  <si>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</si>
  <si>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</si>
  <si>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</si>
  <si>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</si>
  <si>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</si>
  <si>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</si>
  <si>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</si>
  <si>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</si>
  <si>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</si>
  <si>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</si>
  <si>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</si>
  <si>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</si>
  <si>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</si>
  <si>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</si>
  <si>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</si>
  <si>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</si>
  <si>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</si>
  <si>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</si>
  <si>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</si>
  <si>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</si>
  <si>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</si>
  <si>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</si>
  <si>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</si>
  <si>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</si>
  <si>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</si>
  <si>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</si>
  <si>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</si>
  <si>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</si>
  <si>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</si>
  <si>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</si>
  <si>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</si>
  <si>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</si>
  <si>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</si>
  <si>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</si>
  <si>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</si>
  <si>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</si>
  <si>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</si>
  <si>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</si>
  <si>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</si>
  <si>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</si>
  <si>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</si>
  <si>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</si>
  <si>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</si>
  <si>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</si>
  <si>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</si>
  <si>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</si>
  <si>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</si>
  <si>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</si>
  <si>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</si>
  <si>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</si>
  <si>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</si>
  <si>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</si>
  <si>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</si>
  <si>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</si>
  <si>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</si>
  <si>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</si>
  <si>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</si>
  <si>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</si>
  <si>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</si>
  <si>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</si>
  <si>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</si>
  <si>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</si>
  <si>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</si>
  <si>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</si>
  <si>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</si>
  <si>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</si>
  <si>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</si>
  <si>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</si>
  <si>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</si>
  <si>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</si>
  <si>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</si>
  <si>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</si>
  <si>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</si>
  <si>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</si>
  <si>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</si>
  <si>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</si>
  <si>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</si>
  <si>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</si>
  <si>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</si>
  <si>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</si>
  <si>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</si>
  <si>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</si>
  <si>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</si>
  <si>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</si>
  <si>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</si>
  <si>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</si>
  <si>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</si>
  <si>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</si>
  <si>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</si>
  <si>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</si>
  <si>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</si>
  <si>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</si>
  <si>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</si>
  <si>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</si>
  <si>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</si>
  <si>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</si>
  <si>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</si>
  <si>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</si>
  <si>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</si>
  <si>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</si>
  <si>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</si>
  <si>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</si>
  <si>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</si>
  <si>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</si>
  <si>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</si>
  <si>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</si>
  <si>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</si>
  <si>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</si>
  <si>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</si>
  <si>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</si>
  <si>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</si>
  <si>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</si>
  <si>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</si>
  <si>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</si>
  <si>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</si>
  <si>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</si>
  <si>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</si>
  <si>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</si>
  <si>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</si>
  <si>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</si>
  <si>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</si>
  <si>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</si>
  <si>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</si>
  <si>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</si>
  <si>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</si>
  <si>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</si>
  <si>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</si>
  <si>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</si>
  <si>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</si>
  <si>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</si>
  <si>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</si>
  <si>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</si>
  <si>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</si>
  <si>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</si>
  <si>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</si>
  <si>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</si>
  <si>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</si>
  <si>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</si>
  <si>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</si>
  <si>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</si>
  <si>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</si>
  <si>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</si>
  <si>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</si>
  <si>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</si>
  <si>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</si>
  <si>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</si>
  <si>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</si>
  <si>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</si>
  <si>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</si>
  <si>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</si>
  <si>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</si>
  <si>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</si>
  <si>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</si>
  <si>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</si>
  <si>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</si>
  <si>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</si>
  <si>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</si>
  <si>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</si>
  <si>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</si>
  <si>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</si>
  <si>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</si>
  <si>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</si>
  <si>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</si>
  <si>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</si>
  <si>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</si>
  <si>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</si>
  <si>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</si>
  <si>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</si>
  <si>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</si>
  <si>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</si>
  <si>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</si>
  <si>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</si>
  <si>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</si>
  <si>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</si>
  <si>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</si>
  <si>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</si>
  <si>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</si>
  <si>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</si>
  <si>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</si>
  <si>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</si>
  <si>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</si>
  <si>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</si>
  <si>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</si>
  <si>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</si>
  <si>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</si>
  <si>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</si>
  <si>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</si>
  <si>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</si>
  <si>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</si>
  <si>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</si>
  <si>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</si>
  <si>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</si>
  <si>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</si>
  <si>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</si>
  <si>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</si>
  <si>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</si>
  <si>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</si>
  <si>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</si>
  <si>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</si>
  <si>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</si>
  <si>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</si>
  <si>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</si>
  <si>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</si>
  <si>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</si>
  <si>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</si>
  <si>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</si>
  <si>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</si>
  <si>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</si>
  <si>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</si>
  <si>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</si>
  <si>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</si>
  <si>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</si>
  <si>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</si>
  <si>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</si>
  <si>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</si>
  <si>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</si>
  <si>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</si>
  <si>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</si>
  <si>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</si>
  <si>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</si>
  <si>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</si>
  <si>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</si>
  <si>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</si>
  <si>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</si>
  <si>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</si>
  <si>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</si>
  <si>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</si>
  <si>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</si>
  <si>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</si>
  <si>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</si>
  <si>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</si>
  <si>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</si>
  <si>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</si>
  <si>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</si>
  <si>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</si>
  <si>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</si>
  <si>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</si>
  <si>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</si>
  <si>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</si>
  <si>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</si>
  <si>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</si>
  <si>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</si>
  <si>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</si>
  <si>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</si>
  <si>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</si>
  <si>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</si>
  <si>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</si>
  <si>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</si>
  <si>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</si>
  <si>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</si>
  <si>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</si>
  <si>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</si>
  <si>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</si>
  <si>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</si>
  <si>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</si>
  <si>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</si>
  <si>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</si>
  <si>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</si>
  <si>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</si>
  <si>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</si>
  <si>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</si>
  <si>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</si>
  <si>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</si>
  <si>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</si>
  <si>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</si>
  <si>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</si>
  <si>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</si>
  <si>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</si>
  <si>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</si>
  <si>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</si>
  <si>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</si>
  <si>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</si>
  <si>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</si>
  <si>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</si>
  <si>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</si>
  <si>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</si>
  <si>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</si>
  <si>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</si>
  <si>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</si>
  <si>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</si>
  <si>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</si>
  <si>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</si>
  <si>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</si>
  <si>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</si>
  <si>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</si>
  <si>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</si>
  <si>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</si>
  <si>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</si>
  <si>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</si>
  <si>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</si>
  <si>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</si>
  <si>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</si>
  <si>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</si>
  <si>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</si>
  <si>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</si>
  <si>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</si>
  <si>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</si>
  <si>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</si>
  <si>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</si>
  <si>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</si>
  <si>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</si>
  <si>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</si>
  <si>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</si>
  <si>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</si>
  <si>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</si>
  <si>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</si>
  <si>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</si>
  <si>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</si>
  <si>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</si>
  <si>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</si>
  <si>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</si>
  <si>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</si>
  <si>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</si>
  <si>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</si>
  <si>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</si>
  <si>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</si>
  <si>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</si>
  <si>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</si>
  <si>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</si>
  <si>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</si>
  <si>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</si>
  <si>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</si>
  <si>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</si>
  <si>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</si>
  <si>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</si>
  <si>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</si>
  <si>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</si>
  <si>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</si>
  <si>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</si>
  <si>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</si>
  <si>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</si>
  <si>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</si>
  <si>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</si>
  <si>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</si>
  <si>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</si>
  <si>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</si>
  <si>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</si>
  <si>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</si>
  <si>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</si>
  <si>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</si>
  <si>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</si>
  <si>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</si>
  <si>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</si>
  <si>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</si>
  <si>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</si>
  <si>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</si>
  <si>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</si>
  <si>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</si>
  <si>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</si>
  <si>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</si>
  <si>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</si>
  <si>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</si>
  <si>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</si>
  <si>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</si>
  <si>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</si>
  <si>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</si>
  <si>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</si>
  <si>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</si>
  <si>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</si>
  <si>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</si>
  <si>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</si>
  <si>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</si>
  <si>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</si>
  <si>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</si>
  <si>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</si>
  <si>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</si>
  <si>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</si>
  <si>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</si>
  <si>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</si>
  <si>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</si>
  <si>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</si>
  <si>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</si>
  <si>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</si>
  <si>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</si>
  <si>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</si>
  <si>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</si>
  <si>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</si>
  <si>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</si>
  <si>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</si>
  <si>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</si>
  <si>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</si>
  <si>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</si>
  <si>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</si>
  <si>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</si>
  <si>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</si>
  <si>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</si>
  <si>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</si>
  <si>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</si>
  <si>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</si>
  <si>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</si>
  <si>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</si>
  <si>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</si>
  <si>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</si>
  <si>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</si>
  <si>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</si>
  <si>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</si>
  <si>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</si>
  <si>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</si>
  <si>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</si>
  <si>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</si>
  <si>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</si>
  <si>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</si>
  <si>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</si>
  <si>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</si>
  <si>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</si>
  <si>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</si>
  <si>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</si>
  <si>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</si>
  <si>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</si>
  <si>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</si>
  <si>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</si>
  <si>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</si>
  <si>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</si>
  <si>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</si>
  <si>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</si>
  <si>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</si>
  <si>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</si>
  <si>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</si>
  <si>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</si>
  <si>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</si>
  <si>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</si>
  <si>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</si>
  <si>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</si>
  <si>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</si>
  <si>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</si>
  <si>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</si>
  <si>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</si>
  <si>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</si>
  <si>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</si>
  <si>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</si>
  <si>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</si>
  <si>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</si>
  <si>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</si>
  <si>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</si>
  <si>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</si>
  <si>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</si>
  <si>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</si>
  <si>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</si>
  <si>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</si>
  <si>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</si>
  <si>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</si>
  <si>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</si>
  <si>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</si>
  <si>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</si>
  <si>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</si>
  <si>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</si>
  <si>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</si>
  <si>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</si>
  <si>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</si>
  <si>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</si>
  <si>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</si>
  <si>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</si>
  <si>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</si>
  <si>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</si>
  <si>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</si>
  <si>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</si>
  <si>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</si>
  <si>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</si>
  <si>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</si>
  <si>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</si>
  <si>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</si>
  <si>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</si>
  <si>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</si>
  <si>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</si>
  <si>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</si>
  <si>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</si>
  <si>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</si>
  <si>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</si>
  <si>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</si>
  <si>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</si>
  <si>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</si>
  <si>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</si>
  <si>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</si>
  <si>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</si>
  <si>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</si>
  <si>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</si>
  <si>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</si>
  <si>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</si>
  <si>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</si>
  <si>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</si>
  <si>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</si>
  <si>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</si>
  <si>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</si>
  <si>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</si>
  <si>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</si>
  <si>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</si>
  <si>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</si>
  <si>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</si>
  <si>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</si>
  <si>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</si>
  <si>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</si>
  <si>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</si>
  <si>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</si>
  <si>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</si>
  <si>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</si>
  <si>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</si>
  <si>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</si>
  <si>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</si>
  <si>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</si>
  <si>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</si>
  <si>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</si>
  <si>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</si>
  <si>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</si>
  <si>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</si>
  <si>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</si>
  <si>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</si>
  <si>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</si>
  <si>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</si>
  <si>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</si>
  <si>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</si>
  <si>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</si>
  <si>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</si>
  <si>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</si>
  <si>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</si>
  <si>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</si>
  <si>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</si>
  <si>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</si>
  <si>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</si>
  <si>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</si>
  <si>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</si>
  <si>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</si>
  <si>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</si>
  <si>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</si>
  <si>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</si>
  <si>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</si>
  <si>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</si>
  <si>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</si>
  <si>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</si>
  <si>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</si>
  <si>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</si>
  <si>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</si>
  <si>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</si>
  <si>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</si>
  <si>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</si>
  <si>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</si>
  <si>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</si>
  <si>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</si>
  <si>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</si>
  <si>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</si>
  <si>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</si>
  <si>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</si>
  <si>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</si>
  <si>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</si>
  <si>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</si>
  <si>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</si>
  <si>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</si>
  <si>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</si>
  <si>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</si>
  <si>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</si>
  <si>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</si>
  <si>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</si>
  <si>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</si>
  <si>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</si>
  <si>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</si>
  <si>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</si>
  <si>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</si>
  <si>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</si>
  <si>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</si>
  <si>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</si>
  <si>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</si>
  <si>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</si>
  <si>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</si>
  <si>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</si>
  <si>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</si>
  <si>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</si>
  <si>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</si>
  <si>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</si>
  <si>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</si>
  <si>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</si>
  <si>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</si>
  <si>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</si>
  <si>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</si>
  <si>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</si>
  <si>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</si>
  <si>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</si>
  <si>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</si>
  <si>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</si>
  <si>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</si>
  <si>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</si>
  <si>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</si>
  <si>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</si>
  <si>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</si>
  <si>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</si>
  <si>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</si>
  <si>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</si>
  <si>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</si>
  <si>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</si>
  <si>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</si>
  <si>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</si>
  <si>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</si>
  <si>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</si>
  <si>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</si>
  <si>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</si>
  <si>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</si>
  <si>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</si>
  <si>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</si>
  <si>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</si>
  <si>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</si>
  <si>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</si>
  <si>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</si>
  <si>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</si>
  <si>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</si>
  <si>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</si>
  <si>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</si>
  <si>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</si>
  <si>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</si>
  <si>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</si>
  <si>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</si>
  <si>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</si>
  <si>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</si>
  <si>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</si>
  <si>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</si>
  <si>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</si>
  <si>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</si>
  <si>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</si>
  <si>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</si>
  <si>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</si>
  <si>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</si>
  <si>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</si>
  <si>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</si>
  <si>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</si>
  <si>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</si>
  <si>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</si>
  <si>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</si>
  <si>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</si>
  <si>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</si>
  <si>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</si>
  <si>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</si>
  <si>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</si>
  <si>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</si>
  <si>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</si>
  <si>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</si>
  <si>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</si>
  <si>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</si>
  <si>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</si>
  <si>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</si>
  <si>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</si>
  <si>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</si>
  <si>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</si>
  <si>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</si>
  <si>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</si>
  <si>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</si>
  <si>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</si>
  <si>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</si>
  <si>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</si>
  <si>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</si>
  <si>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</si>
  <si>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</si>
  <si>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</si>
  <si>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</si>
  <si>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</si>
  <si>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</si>
  <si>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</si>
  <si>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</si>
  <si>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</si>
  <si>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</si>
  <si>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</si>
  <si>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</si>
  <si>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</si>
  <si>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</si>
  <si>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</si>
  <si>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</si>
  <si>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</si>
  <si>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</si>
  <si>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</si>
  <si>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</si>
  <si>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</si>
  <si>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</si>
  <si>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</si>
  <si>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</si>
  <si>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</si>
  <si>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</si>
  <si>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</si>
  <si>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</si>
  <si>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</si>
  <si>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</si>
  <si>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</si>
  <si>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</si>
  <si>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</si>
  <si>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</si>
  <si>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</si>
  <si>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</si>
  <si>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</si>
  <si>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</si>
  <si>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</si>
  <si>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</si>
  <si>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</si>
  <si>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</si>
  <si>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</si>
  <si>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</si>
  <si>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</si>
  <si>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</si>
  <si>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</si>
  <si>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</si>
  <si>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</si>
  <si>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</si>
  <si>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</si>
  <si>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</si>
  <si>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</si>
  <si>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</si>
  <si>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</si>
  <si>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</si>
  <si>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</si>
  <si>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</si>
  <si>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</si>
  <si>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</si>
  <si>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</si>
  <si>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</si>
  <si>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</si>
  <si>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</si>
  <si>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</si>
  <si>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</si>
  <si>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</si>
  <si>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</si>
  <si>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</si>
  <si>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</si>
  <si>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</si>
  <si>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</si>
  <si>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</si>
  <si>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</si>
  <si>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</si>
  <si>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</si>
  <si>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</si>
  <si>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</si>
  <si>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</si>
  <si>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</si>
  <si>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</si>
  <si>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</si>
  <si>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</si>
  <si>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</si>
  <si>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</si>
  <si>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</si>
  <si>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</si>
  <si>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</si>
  <si>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</si>
  <si>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</si>
  <si>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</si>
  <si>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</si>
  <si>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</si>
  <si>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</si>
  <si>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</si>
  <si>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</si>
  <si>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</si>
  <si>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</si>
  <si>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</si>
  <si>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</si>
  <si>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</si>
  <si>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</si>
  <si>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</si>
  <si>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</si>
  <si>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</si>
  <si>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</si>
  <si>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</si>
  <si>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</si>
  <si>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</si>
  <si>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</si>
  <si>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</si>
  <si>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</si>
  <si>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</si>
  <si>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</si>
  <si>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</si>
  <si>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</si>
  <si>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</si>
  <si>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</si>
  <si>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</si>
  <si>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</si>
  <si>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</si>
  <si>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</si>
  <si>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</si>
  <si>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</si>
  <si>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</si>
  <si>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</si>
  <si>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</si>
  <si>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</si>
  <si>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</si>
  <si>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</si>
  <si>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</si>
  <si>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</si>
  <si>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</si>
  <si>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</si>
  <si>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</si>
  <si>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</si>
  <si>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</si>
  <si>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</si>
  <si>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</si>
  <si>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</si>
  <si>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</si>
  <si>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</si>
  <si>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</si>
  <si>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</si>
  <si>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</si>
  <si>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</si>
  <si>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</si>
  <si>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</si>
  <si>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</si>
  <si>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</si>
  <si>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</si>
  <si>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</si>
  <si>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</si>
  <si>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</si>
  <si>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</si>
  <si>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</si>
  <si>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</si>
  <si>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</si>
  <si>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</si>
  <si>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</si>
  <si>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</si>
  <si>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</si>
  <si>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</si>
  <si>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</si>
  <si>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</si>
  <si>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</si>
  <si>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</si>
  <si>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</si>
  <si>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</si>
  <si>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</si>
  <si>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</si>
  <si>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</si>
  <si>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</si>
  <si>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</si>
  <si>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</si>
  <si>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</si>
  <si>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</si>
  <si>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</si>
  <si>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</si>
  <si>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</si>
  <si>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</si>
  <si>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</si>
  <si>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</si>
  <si>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</si>
  <si>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</si>
  <si>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</si>
  <si>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</si>
  <si>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</si>
  <si>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</si>
  <si>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</si>
  <si>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</si>
  <si>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</si>
  <si>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</si>
  <si>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</si>
  <si>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</si>
  <si>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</si>
  <si>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</si>
  <si>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</si>
  <si>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</si>
  <si>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</si>
  <si>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</si>
  <si>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</si>
  <si>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</si>
  <si>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</si>
  <si>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</si>
  <si>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</si>
  <si>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</si>
  <si>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</si>
  <si>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</si>
  <si>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</si>
  <si>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</si>
  <si>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</si>
  <si>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</si>
  <si>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</si>
  <si>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</si>
  <si>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</si>
  <si>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</si>
  <si>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</si>
  <si>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</si>
  <si>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</si>
  <si>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</si>
  <si>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</si>
  <si>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</si>
  <si>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</si>
  <si>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</si>
  <si>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</si>
  <si>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</si>
  <si>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</si>
  <si>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</si>
  <si>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</si>
  <si>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</si>
  <si>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</si>
  <si>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</si>
  <si>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</si>
  <si>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</si>
  <si>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</si>
  <si>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</si>
  <si>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</si>
  <si>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</si>
  <si>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</si>
  <si>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</si>
  <si>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</si>
  <si>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</si>
  <si>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</si>
  <si>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</si>
  <si>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</si>
  <si>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</si>
  <si>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</si>
  <si>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</si>
  <si>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</si>
  <si>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</si>
  <si>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</si>
  <si>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</si>
  <si>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</si>
  <si>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</si>
  <si>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</si>
  <si>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</si>
  <si>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</si>
  <si>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</si>
  <si>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</si>
  <si>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</si>
  <si>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</si>
  <si>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</si>
  <si>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</si>
  <si>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</si>
  <si>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</si>
  <si>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</si>
  <si>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</si>
  <si>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</si>
  <si>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</si>
  <si>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</si>
  <si>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</si>
  <si>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</si>
  <si>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</si>
  <si>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</si>
  <si>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</si>
  <si>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</si>
  <si>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</si>
  <si>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</si>
  <si>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</si>
  <si>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</si>
  <si>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</si>
  <si>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</si>
  <si>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</si>
  <si>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</si>
  <si>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</si>
  <si>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</si>
  <si>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</si>
  <si>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</si>
  <si>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</si>
  <si>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</si>
  <si>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</si>
  <si>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</si>
  <si>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</si>
  <si>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</si>
  <si>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</si>
  <si>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</si>
  <si>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</si>
  <si>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</si>
  <si>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</si>
  <si>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</si>
  <si>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</si>
  <si>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</si>
  <si>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</si>
  <si>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</si>
  <si>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</si>
  <si>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</si>
  <si>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</si>
  <si>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</si>
  <si>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</si>
  <si>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</si>
  <si>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</si>
  <si>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</si>
  <si>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</si>
  <si>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</si>
  <si>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</si>
  <si>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</si>
  <si>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</si>
  <si>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</si>
  <si>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</si>
  <si>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</si>
  <si>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</si>
  <si>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</si>
  <si>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</si>
  <si>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</si>
  <si>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</si>
  <si>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</si>
  <si>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</si>
  <si>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</si>
  <si>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</si>
  <si>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</si>
  <si>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</si>
  <si>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</si>
  <si>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</si>
  <si>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</si>
  <si>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</si>
  <si>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</si>
  <si>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</si>
  <si>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</si>
  <si>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</si>
  <si>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</si>
  <si>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</si>
  <si>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</si>
  <si>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</si>
  <si>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</si>
  <si>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</si>
  <si>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</si>
  <si>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</si>
  <si>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</si>
  <si>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</si>
  <si>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</si>
  <si>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</si>
  <si>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</si>
  <si>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</si>
  <si>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</si>
  <si>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</si>
  <si>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</si>
  <si>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</si>
  <si>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</si>
  <si>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</si>
  <si>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</si>
  <si>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</si>
  <si>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</si>
  <si>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</si>
  <si>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</si>
  <si>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</si>
  <si>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</si>
  <si>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</si>
  <si>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</si>
  <si>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</si>
  <si>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</si>
  <si>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</si>
  <si>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</si>
  <si>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</si>
  <si>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</si>
  <si>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</si>
  <si>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</si>
  <si>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</si>
  <si>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</si>
  <si>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</si>
  <si>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</si>
  <si>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</si>
  <si>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</si>
  <si>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</si>
  <si>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</si>
  <si>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</si>
  <si>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</si>
  <si>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</si>
  <si>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</si>
  <si>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</si>
  <si>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</si>
  <si>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</si>
  <si>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</si>
  <si>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</si>
  <si>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</si>
  <si>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</si>
  <si>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</si>
  <si>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</si>
  <si>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</si>
  <si>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</si>
  <si>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</si>
  <si>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</si>
  <si>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</si>
  <si>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</si>
  <si>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</si>
  <si>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</si>
  <si>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</si>
  <si>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</si>
  <si>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</si>
  <si>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</si>
  <si>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</si>
  <si>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</si>
  <si>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</si>
  <si>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</si>
  <si>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</si>
  <si>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</si>
  <si>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</si>
  <si>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</si>
  <si>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</si>
  <si>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</si>
  <si>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</si>
  <si>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</si>
  <si>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</si>
  <si>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</si>
  <si>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</si>
  <si>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</si>
  <si>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</si>
  <si>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</si>
  <si>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</si>
  <si>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</si>
  <si>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</si>
  <si>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</si>
  <si>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</si>
  <si>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</si>
  <si>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</si>
  <si>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</si>
  <si>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</si>
  <si>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</si>
  <si>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</si>
  <si>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</si>
  <si>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</si>
  <si>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</si>
  <si>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</si>
  <si>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</si>
  <si>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</si>
  <si>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</si>
  <si>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</si>
  <si>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</si>
  <si>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</si>
  <si>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</si>
  <si>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</si>
  <si>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</si>
  <si>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</si>
  <si>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</si>
  <si>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</si>
  <si>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</si>
  <si>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</si>
  <si>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</si>
  <si>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</si>
  <si>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</si>
  <si>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</si>
  <si>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</si>
  <si>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</si>
  <si>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</si>
  <si>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</si>
  <si>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</si>
  <si>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</si>
  <si>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</si>
  <si>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</si>
  <si>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</si>
  <si>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</si>
  <si>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</si>
  <si>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</si>
  <si>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</si>
  <si>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</si>
  <si>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</si>
  <si>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</si>
  <si>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</si>
  <si>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</si>
  <si>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</si>
  <si>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</si>
  <si>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</si>
  <si>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</si>
  <si>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</si>
  <si>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</si>
  <si>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</si>
  <si>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</si>
  <si>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</si>
  <si>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</si>
  <si>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</si>
  <si>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</si>
  <si>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</si>
  <si>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</si>
  <si>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</si>
  <si>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</si>
  <si>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</si>
  <si>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</si>
  <si>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</si>
  <si>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</si>
  <si>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</si>
  <si>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</si>
  <si>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</si>
  <si>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</si>
  <si>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</si>
  <si>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</si>
  <si>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</si>
  <si>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</si>
  <si>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</si>
  <si>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</si>
  <si>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</si>
  <si>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</si>
  <si>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</si>
  <si>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</si>
  <si>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</si>
  <si>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</si>
  <si>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</si>
  <si>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</si>
  <si>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</si>
  <si>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</si>
  <si>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</si>
  <si>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</si>
  <si>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</si>
  <si>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</si>
  <si>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</si>
  <si>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</si>
  <si>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</si>
  <si>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</si>
  <si>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</si>
  <si>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</si>
  <si>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</si>
  <si>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</si>
  <si>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</si>
  <si>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</si>
  <si>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</si>
  <si>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</si>
  <si>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</si>
  <si>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</si>
  <si>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</si>
  <si>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</si>
  <si>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</si>
  <si>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</si>
  <si>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</si>
  <si>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</si>
  <si>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</si>
  <si>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</si>
  <si>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</si>
  <si>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</si>
  <si>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</si>
  <si>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</si>
  <si>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</si>
  <si>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</si>
  <si>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</si>
  <si>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</si>
  <si>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</si>
  <si>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</si>
  <si>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</si>
  <si>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</si>
  <si>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</si>
  <si>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</si>
  <si>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</si>
  <si>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</si>
  <si>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</si>
  <si>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</si>
  <si>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</si>
  <si>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</si>
  <si>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</si>
  <si>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</si>
  <si>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</si>
  <si>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</si>
  <si>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</si>
  <si>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</si>
  <si>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</si>
  <si>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</si>
  <si>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</si>
  <si>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</si>
  <si>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</si>
  <si>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</si>
  <si>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</si>
  <si>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</si>
  <si>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</si>
  <si>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</si>
  <si>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</si>
  <si>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</si>
  <si>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</si>
  <si>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</si>
  <si>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</si>
  <si>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</si>
  <si>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</si>
  <si>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</si>
  <si>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</si>
  <si>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</si>
  <si>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</si>
  <si>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</si>
  <si>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</si>
  <si>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</si>
  <si>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</si>
  <si>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</si>
  <si>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</si>
  <si>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</si>
  <si>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</si>
  <si>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</si>
  <si>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</si>
  <si>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</si>
  <si>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</si>
  <si>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</si>
  <si>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</si>
  <si>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</si>
  <si>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</si>
  <si>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</si>
  <si>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</si>
  <si>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</si>
  <si>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</si>
  <si>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</si>
  <si>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</si>
  <si>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</si>
  <si>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</si>
  <si>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</si>
  <si>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</si>
  <si>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</si>
  <si>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</si>
  <si>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</si>
  <si>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</si>
  <si>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</si>
  <si>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</si>
  <si>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</si>
  <si>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</si>
  <si>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</si>
  <si>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</si>
  <si>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</si>
  <si>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</si>
  <si>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</si>
  <si>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</si>
  <si>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</si>
  <si>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</si>
  <si>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</si>
  <si>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</si>
  <si>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</si>
  <si>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</si>
  <si>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</si>
  <si>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</si>
  <si>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</si>
  <si>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</si>
  <si>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</si>
  <si>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</si>
  <si>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</si>
  <si>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</si>
  <si>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</si>
  <si>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</si>
  <si>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</si>
  <si>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</si>
  <si>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</si>
  <si>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</si>
  <si>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</si>
  <si>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</si>
  <si>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</si>
  <si>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</si>
  <si>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</si>
  <si>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</si>
  <si>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</si>
  <si>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</si>
  <si>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</si>
  <si>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</si>
  <si>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</si>
  <si>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</si>
  <si>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</si>
  <si>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</si>
  <si>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</si>
  <si>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</si>
  <si>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</si>
  <si>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</si>
  <si>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</si>
  <si>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</si>
  <si>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</si>
  <si>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</si>
  <si>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</si>
  <si>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</si>
  <si>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</si>
  <si>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</si>
  <si>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</si>
  <si>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</si>
  <si>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</si>
  <si>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</si>
  <si>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</si>
  <si>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</si>
  <si>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</si>
  <si>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</si>
  <si>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</si>
  <si>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</si>
  <si>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</si>
  <si>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</si>
  <si>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</si>
  <si>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</si>
  <si>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</si>
  <si>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</si>
  <si>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</si>
  <si>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</si>
  <si>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</si>
  <si>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</si>
  <si>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</si>
  <si>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</si>
  <si>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</si>
  <si>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</si>
  <si>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</si>
  <si>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</si>
  <si>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</si>
  <si>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</si>
  <si>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</si>
  <si>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</si>
  <si>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</si>
  <si>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</si>
  <si>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</si>
  <si>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</si>
  <si>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</si>
  <si>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</si>
  <si>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</si>
  <si>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</si>
  <si>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</si>
  <si>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</si>
  <si>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</si>
  <si>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</si>
  <si>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</si>
  <si>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</si>
  <si>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</si>
  <si>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</si>
  <si>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</si>
  <si>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</si>
  <si>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</si>
  <si>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</si>
  <si>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</si>
  <si>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</si>
  <si>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</si>
  <si>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</si>
  <si>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</si>
  <si>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</si>
  <si>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</si>
  <si>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</si>
  <si>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</si>
  <si>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</si>
  <si>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</si>
  <si>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</si>
  <si>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</si>
  <si>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</si>
  <si>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</si>
  <si>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</si>
  <si>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</si>
  <si>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</si>
  <si>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</si>
  <si>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</si>
  <si>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</si>
  <si>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</si>
  <si>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</si>
  <si>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</si>
  <si>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</si>
  <si>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</si>
  <si>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</si>
  <si>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</si>
  <si>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</si>
  <si>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</si>
  <si>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</si>
  <si>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</si>
  <si>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</si>
  <si>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</si>
  <si>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</si>
  <si>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</si>
  <si>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</si>
  <si>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</si>
  <si>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</si>
  <si>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</si>
  <si>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</si>
  <si>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</si>
  <si>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</si>
  <si>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</si>
  <si>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</si>
  <si>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</si>
  <si>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</si>
  <si>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</si>
  <si>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</si>
  <si>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</si>
  <si>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</si>
  <si>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</si>
  <si>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</si>
  <si>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</si>
  <si>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</si>
  <si>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</si>
  <si>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</si>
  <si>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</si>
  <si>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</si>
  <si>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</si>
  <si>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</si>
  <si>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</si>
  <si>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</si>
  <si>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</si>
  <si>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</si>
  <si>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</si>
  <si>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</si>
  <si>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</si>
  <si>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</si>
  <si>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</si>
  <si>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</si>
  <si>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</si>
  <si>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</si>
  <si>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</si>
  <si>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</si>
  <si>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</si>
  <si>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</si>
  <si>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</si>
  <si>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</si>
  <si>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</si>
  <si>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</si>
  <si>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</si>
  <si>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</si>
  <si>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</si>
  <si>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</si>
  <si>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</si>
  <si>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</si>
  <si>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</si>
  <si>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</si>
  <si>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</si>
  <si>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</si>
  <si>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</si>
  <si>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</si>
  <si>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</si>
  <si>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</si>
  <si>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</si>
  <si>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</si>
  <si>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</si>
  <si>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</si>
  <si>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</si>
  <si>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</si>
  <si>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</si>
  <si>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</si>
  <si>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</si>
  <si>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</si>
  <si>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</si>
  <si>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</si>
  <si>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</si>
  <si>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</si>
  <si>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</si>
  <si>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</si>
  <si>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</si>
  <si>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</si>
  <si>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</si>
  <si>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</si>
  <si>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</si>
  <si>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</si>
  <si>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</si>
  <si>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</si>
  <si>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</si>
  <si>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</si>
  <si>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</si>
  <si>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</si>
  <si>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</si>
  <si>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</si>
  <si>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</si>
  <si>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</si>
  <si>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</si>
  <si>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</si>
  <si>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</si>
  <si>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</si>
  <si>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</si>
  <si>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</si>
  <si>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</si>
  <si>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</si>
  <si>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</si>
  <si>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</si>
  <si>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</si>
  <si>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</si>
  <si>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</si>
  <si>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</si>
  <si>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</si>
  <si>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</si>
  <si>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</si>
  <si>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</si>
  <si>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</si>
  <si>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</si>
  <si>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</si>
  <si>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</si>
  <si>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</si>
  <si>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</si>
  <si>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</si>
  <si>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</si>
  <si>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</si>
  <si>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</si>
  <si>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</si>
  <si>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</si>
  <si>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</si>
  <si>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</si>
  <si>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</si>
  <si>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</si>
  <si>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</si>
  <si>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</si>
  <si>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</si>
  <si>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</si>
  <si>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</si>
  <si>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</si>
  <si>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</si>
  <si>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</si>
  <si>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</si>
  <si>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</si>
  <si>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</si>
  <si>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</si>
  <si>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</si>
  <si>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</si>
  <si>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</si>
  <si>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</si>
  <si>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</si>
  <si>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</si>
  <si>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</si>
  <si>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</si>
  <si>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</si>
  <si>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</si>
  <si>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</si>
  <si>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</si>
  <si>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</si>
  <si>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</si>
  <si>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</si>
  <si>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</si>
  <si>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</si>
  <si>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</si>
  <si>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</si>
  <si>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</si>
  <si>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</si>
  <si>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</si>
  <si>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</si>
  <si>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</si>
  <si>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</si>
  <si>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</si>
  <si>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</si>
  <si>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</si>
  <si>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</si>
  <si>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</si>
  <si>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</si>
  <si>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</si>
  <si>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</si>
  <si>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</si>
  <si>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</si>
  <si>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</si>
  <si>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</si>
  <si>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</si>
  <si>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</si>
  <si>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</si>
  <si>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</si>
  <si>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</si>
  <si>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</si>
  <si>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</si>
  <si>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</si>
  <si>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</si>
  <si>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</si>
  <si>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</si>
  <si>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</si>
  <si>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</si>
  <si>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</si>
  <si>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</si>
  <si>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</si>
  <si>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</si>
  <si>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</si>
  <si>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</si>
  <si>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</si>
  <si>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</si>
  <si>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</si>
  <si>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</si>
  <si>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</si>
  <si>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</si>
  <si>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</si>
  <si>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</si>
  <si>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</si>
  <si>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</si>
  <si>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</si>
  <si>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</si>
  <si>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</si>
  <si>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</si>
  <si>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</si>
  <si>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</si>
  <si>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</si>
  <si>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</si>
  <si>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</si>
  <si>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</si>
  <si>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</si>
  <si>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</si>
  <si>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</si>
  <si>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</si>
  <si>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</si>
  <si>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</si>
  <si>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</si>
  <si>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</si>
  <si>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</si>
  <si>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</si>
  <si>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</si>
  <si>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</si>
  <si>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</si>
  <si>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</si>
  <si>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</si>
  <si>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</si>
  <si>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</si>
  <si>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</si>
  <si>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</si>
  <si>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</si>
  <si>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</si>
  <si>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</si>
  <si>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</si>
  <si>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</si>
  <si>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</si>
  <si>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</si>
  <si>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</si>
  <si>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</si>
  <si>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</si>
  <si>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</si>
  <si>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</si>
  <si>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</si>
  <si>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</si>
  <si>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</si>
  <si>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</si>
  <si>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</si>
  <si>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</si>
  <si>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</si>
  <si>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</si>
  <si>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</si>
  <si>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</si>
  <si>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</si>
  <si>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</si>
  <si>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</si>
  <si>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</si>
  <si>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</si>
  <si>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</si>
  <si>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</si>
  <si>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</si>
  <si>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</si>
  <si>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</si>
  <si>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</si>
  <si>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</si>
  <si>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</si>
  <si>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</si>
  <si>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</si>
  <si>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</si>
  <si>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</si>
  <si>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</si>
  <si>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</si>
  <si>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</si>
  <si>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</si>
  <si>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</si>
  <si>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</si>
  <si>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</si>
  <si>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</si>
  <si>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</si>
  <si>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</si>
  <si>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</si>
  <si>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</si>
  <si>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</si>
  <si>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</si>
  <si>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</si>
  <si>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</si>
  <si>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</si>
  <si>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</si>
  <si>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</si>
  <si>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</si>
  <si>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</si>
  <si>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</si>
  <si>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</si>
  <si>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</si>
  <si>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</si>
  <si>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</si>
  <si>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</si>
  <si>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</si>
  <si>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</si>
  <si>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</si>
  <si>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</si>
  <si>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</si>
  <si>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</si>
  <si>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</si>
  <si>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</si>
  <si>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</si>
  <si>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</si>
  <si>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</si>
  <si>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</si>
  <si>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</si>
  <si>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</si>
  <si>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</si>
  <si>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</si>
  <si>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</si>
  <si>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</si>
  <si>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</si>
  <si>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</si>
  <si>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</si>
  <si>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</si>
  <si>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</si>
  <si>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</si>
  <si>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</si>
  <si>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</si>
  <si>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</si>
  <si>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</si>
  <si>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</si>
  <si>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</si>
  <si>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</si>
  <si>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</si>
  <si>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</si>
  <si>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</si>
  <si>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</si>
  <si>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</si>
  <si>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</si>
  <si>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</si>
  <si>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</si>
  <si>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</si>
  <si>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</si>
  <si>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</si>
  <si>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</si>
  <si>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</si>
  <si>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</si>
  <si>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</si>
  <si>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</si>
  <si>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</si>
  <si>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</si>
  <si>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</si>
  <si>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</si>
  <si>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</si>
  <si>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</si>
  <si>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</si>
  <si>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</si>
  <si>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</si>
  <si>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</si>
  <si>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</si>
  <si>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</si>
  <si>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</si>
  <si>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</si>
  <si>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</si>
  <si>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</si>
  <si>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</si>
  <si>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</si>
  <si>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</si>
  <si>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</si>
  <si>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</si>
  <si>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</si>
  <si>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</si>
  <si>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</si>
  <si>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</si>
  <si>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</si>
  <si>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</si>
  <si>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</si>
  <si>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</si>
  <si>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</si>
  <si>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</si>
  <si>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</si>
  <si>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</si>
  <si>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</si>
  <si>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</si>
  <si>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</si>
  <si>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</si>
  <si>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</si>
  <si>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</si>
  <si>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</si>
  <si>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</si>
  <si>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</si>
  <si>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</si>
  <si>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</si>
  <si>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</si>
  <si>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</si>
  <si>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</si>
  <si>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</si>
  <si>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</si>
  <si>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</si>
  <si>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</si>
  <si>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</si>
  <si>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</si>
  <si>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</si>
  <si>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</si>
  <si>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</si>
  <si>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</si>
  <si>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</si>
  <si>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</si>
  <si>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</si>
  <si>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</si>
  <si>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</si>
  <si>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</si>
  <si>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</si>
  <si>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</si>
  <si>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</si>
  <si>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</si>
  <si>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</si>
  <si>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</si>
  <si>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</si>
  <si>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</si>
  <si>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</si>
  <si>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</si>
  <si>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</si>
  <si>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</si>
  <si>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</si>
  <si>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</si>
  <si>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</si>
  <si>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</si>
  <si>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</si>
  <si>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</si>
  <si>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</si>
  <si>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</si>
  <si>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</si>
  <si>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</si>
  <si>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</si>
  <si>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</si>
  <si>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</si>
  <si>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</si>
  <si>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</si>
  <si>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</si>
  <si>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</si>
  <si>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</si>
  <si>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</si>
  <si>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</si>
  <si>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</si>
  <si>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</si>
  <si>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</si>
  <si>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</si>
  <si>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</si>
  <si>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</si>
  <si>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</si>
  <si>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</si>
  <si>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</si>
  <si>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</si>
  <si>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</si>
  <si>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</si>
  <si>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</si>
  <si>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</si>
  <si>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</si>
  <si>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</si>
  <si>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</si>
  <si>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</si>
  <si>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</si>
  <si>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</si>
  <si>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</si>
  <si>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</si>
  <si>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</si>
  <si>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</si>
  <si>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</si>
  <si>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</si>
  <si>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</si>
  <si>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</si>
  <si>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</si>
  <si>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</si>
  <si>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</si>
  <si>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</si>
  <si>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</si>
  <si>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</si>
  <si>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</si>
  <si>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</si>
  <si>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</si>
  <si>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</si>
  <si>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</si>
  <si>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</si>
  <si>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</si>
  <si>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</si>
  <si>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</si>
  <si>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</si>
  <si>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</si>
  <si>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</si>
  <si>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</si>
  <si>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</si>
  <si>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</si>
  <si>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</si>
  <si>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</si>
  <si>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</si>
  <si>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</si>
  <si>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</si>
  <si>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</si>
  <si>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</si>
  <si>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</si>
  <si>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</si>
  <si>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</si>
  <si>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</si>
  <si>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</si>
  <si>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</si>
  <si>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</si>
  <si>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</si>
  <si>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</si>
  <si>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</si>
  <si>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</si>
  <si>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</si>
  <si>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</si>
  <si>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</si>
  <si>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</si>
  <si>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</si>
  <si>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</si>
  <si>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</si>
  <si>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</si>
  <si>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</si>
  <si>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</si>
  <si>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</si>
  <si>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</si>
  <si>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</si>
  <si>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</si>
  <si>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</si>
  <si>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</si>
  <si>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</si>
  <si>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</si>
  <si>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</si>
  <si>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</si>
  <si>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</si>
  <si>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</si>
  <si>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</si>
  <si>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</si>
  <si>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</si>
  <si>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</si>
  <si>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</si>
  <si>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</si>
  <si>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</si>
  <si>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</si>
  <si>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</si>
  <si>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</si>
  <si>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</si>
  <si>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</si>
  <si>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</si>
  <si>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</si>
  <si>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</si>
  <si>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</si>
  <si>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</si>
  <si>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</si>
  <si>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</si>
  <si>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</si>
  <si>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</si>
  <si>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</si>
  <si>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</si>
  <si>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</si>
  <si>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</si>
  <si>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</si>
  <si>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</si>
  <si>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</si>
  <si>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</si>
  <si>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</si>
  <si>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</si>
  <si>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</si>
  <si>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</si>
  <si>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</si>
  <si>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</si>
  <si>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</si>
  <si>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</si>
  <si>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</si>
  <si>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</si>
  <si>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</si>
  <si>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</si>
  <si>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</si>
  <si>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</si>
  <si>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</si>
  <si>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</si>
  <si>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</si>
  <si>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</si>
  <si>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</si>
  <si>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</si>
  <si>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</si>
  <si>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</si>
  <si>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</si>
  <si>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</si>
  <si>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</si>
  <si>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</si>
  <si>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</si>
  <si>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</si>
  <si>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</si>
  <si>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</si>
  <si>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</si>
  <si>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</si>
  <si>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</si>
  <si>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</si>
  <si>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</si>
  <si>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</si>
  <si>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</si>
  <si>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</si>
  <si>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</si>
  <si>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</si>
  <si>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</si>
  <si>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</si>
  <si>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</si>
  <si>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</si>
  <si>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</si>
  <si>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</si>
  <si>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</si>
  <si>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</si>
  <si>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</si>
  <si>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</si>
  <si>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</si>
  <si>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</si>
  <si>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</si>
  <si>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</si>
  <si>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</si>
  <si>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</si>
  <si>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</si>
  <si>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</si>
  <si>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</si>
  <si>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</si>
  <si>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</si>
  <si>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</si>
  <si>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</si>
  <si>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</si>
  <si>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</si>
  <si>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</si>
  <si>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</si>
  <si>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</si>
  <si>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</si>
  <si>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</si>
  <si>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</si>
  <si>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</si>
  <si>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</si>
  <si>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</si>
  <si>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</si>
  <si>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</si>
  <si>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</si>
  <si>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</si>
  <si>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</si>
  <si>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</si>
  <si>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</si>
  <si>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</si>
  <si>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</si>
  <si>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</si>
  <si>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</si>
  <si>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</si>
  <si>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</si>
  <si>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</si>
  <si>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</si>
  <si>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</si>
  <si>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</si>
  <si>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</si>
  <si>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</si>
  <si>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</si>
  <si>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</si>
  <si>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</si>
  <si>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</si>
  <si>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</si>
  <si>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</si>
  <si>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</si>
  <si>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</si>
  <si>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</si>
  <si>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</si>
  <si>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</si>
  <si>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</si>
  <si>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</si>
  <si>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</si>
  <si>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</si>
  <si>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</si>
  <si>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</si>
  <si>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</si>
  <si>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</si>
  <si>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</si>
  <si>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</si>
  <si>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</si>
  <si>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</si>
  <si>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</si>
  <si>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</si>
  <si>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</si>
  <si>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</si>
  <si>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</si>
  <si>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</si>
  <si>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</si>
  <si>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</si>
  <si>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</si>
  <si>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</si>
  <si>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</si>
  <si>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</si>
  <si>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</si>
  <si>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</si>
  <si>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</si>
  <si>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</si>
  <si>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</si>
  <si>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</si>
  <si>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</si>
  <si>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</si>
  <si>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</si>
  <si>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</si>
  <si>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</si>
  <si>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</si>
  <si>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</si>
  <si>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</si>
  <si>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</si>
  <si>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</si>
  <si>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</si>
  <si>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</si>
  <si>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</si>
  <si>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</si>
  <si>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</si>
  <si>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</si>
  <si>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</si>
  <si>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</si>
  <si>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</si>
  <si>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</si>
  <si>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</si>
  <si>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</si>
  <si>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</si>
  <si>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</si>
  <si>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</si>
  <si>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</si>
  <si>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</si>
  <si>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</si>
  <si>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</si>
  <si>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</si>
  <si>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</si>
  <si>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</si>
  <si>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</si>
  <si>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</si>
  <si>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</si>
  <si>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</si>
  <si>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</si>
  <si>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</si>
  <si>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</si>
  <si>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</si>
  <si>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</si>
  <si>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</si>
  <si>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</si>
  <si>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</si>
  <si>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</si>
  <si>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</si>
  <si>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</si>
  <si>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</si>
  <si>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</si>
  <si>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</si>
  <si>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</si>
  <si>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</si>
  <si>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</si>
  <si>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</si>
  <si>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</si>
  <si>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</si>
  <si>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</si>
  <si>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</si>
  <si>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</si>
  <si>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</si>
  <si>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</si>
  <si>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</si>
  <si>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</si>
  <si>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</si>
  <si>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</si>
  <si>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</si>
  <si>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</si>
  <si>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</si>
  <si>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</si>
  <si>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</si>
  <si>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</si>
  <si>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</si>
  <si>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</si>
  <si>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</si>
  <si>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</si>
  <si>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</si>
  <si>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</si>
  <si>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</si>
  <si>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</si>
  <si>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</si>
  <si>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</si>
  <si>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</si>
  <si>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</si>
  <si>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</si>
  <si>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</si>
  <si>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</si>
  <si>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</si>
  <si>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</si>
  <si>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</si>
  <si>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</si>
  <si>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</si>
  <si>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</si>
  <si>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</si>
  <si>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</si>
  <si>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</si>
  <si>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</si>
  <si>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</si>
  <si>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</si>
  <si>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</si>
  <si>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</si>
  <si>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</si>
  <si>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</si>
  <si>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</si>
  <si>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</si>
  <si>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</si>
  <si>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</si>
  <si>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</si>
  <si>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</si>
  <si>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</si>
  <si>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</si>
  <si>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</si>
  <si>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</si>
  <si>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</si>
  <si>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</si>
  <si>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</si>
  <si>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</si>
  <si>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</si>
  <si>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</si>
  <si>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</si>
  <si>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</si>
  <si>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</si>
  <si>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</si>
  <si>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</si>
  <si>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</si>
  <si>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</si>
  <si>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</si>
  <si>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</si>
  <si>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</si>
  <si>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</si>
  <si>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</si>
  <si>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</si>
  <si>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</si>
  <si>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</si>
  <si>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</si>
  <si>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</si>
  <si>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</si>
  <si>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</si>
  <si>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</si>
  <si>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</si>
  <si>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</si>
  <si>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</si>
  <si>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</si>
  <si>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</si>
  <si>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</si>
  <si>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</si>
  <si>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</si>
  <si>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</si>
  <si>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</si>
  <si>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</si>
  <si>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</si>
  <si>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</si>
  <si>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</si>
  <si>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</si>
  <si>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</si>
  <si>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</si>
  <si>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</si>
  <si>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</si>
  <si>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</si>
  <si>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</si>
  <si>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</si>
  <si>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</si>
  <si>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</si>
  <si>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</si>
  <si>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</si>
  <si>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</si>
  <si>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</si>
  <si>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</si>
  <si>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</si>
  <si>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</si>
  <si>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</si>
  <si>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</si>
  <si>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</si>
  <si>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</si>
  <si>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</si>
  <si>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</si>
  <si>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</si>
  <si>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</si>
  <si>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</si>
  <si>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</si>
  <si>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</si>
  <si>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</si>
  <si>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</si>
  <si>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</si>
  <si>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</si>
  <si>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</si>
  <si>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</si>
  <si>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</si>
  <si>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</si>
  <si>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</si>
  <si>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</si>
  <si>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</si>
  <si>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</si>
  <si>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</si>
  <si>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</si>
  <si>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</si>
  <si>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</si>
  <si>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</si>
  <si>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</si>
  <si>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</si>
  <si>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</si>
  <si>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</si>
  <si>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</si>
  <si>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</si>
  <si>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</si>
  <si>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</si>
  <si>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</si>
  <si>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</si>
  <si>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</si>
  <si>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</si>
  <si>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</si>
  <si>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</si>
  <si>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</si>
  <si>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</si>
  <si>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</si>
  <si>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</si>
  <si>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</si>
  <si>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</si>
  <si>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</si>
  <si>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</si>
  <si>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</si>
  <si>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</si>
  <si>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</si>
  <si>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</si>
  <si>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</si>
  <si>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</si>
  <si>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</si>
  <si>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</si>
  <si>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</si>
  <si>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</si>
  <si>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</si>
  <si>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</si>
  <si>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</si>
  <si>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</si>
  <si>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</si>
  <si>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</si>
  <si>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</si>
  <si>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</si>
  <si>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</si>
  <si>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</si>
  <si>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</si>
  <si>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</si>
  <si>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</si>
  <si>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</si>
  <si>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</si>
  <si>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</si>
  <si>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</si>
  <si>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</si>
  <si>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</si>
  <si>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</si>
  <si>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</si>
  <si>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</si>
  <si>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</si>
  <si>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</si>
  <si>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</si>
  <si>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</si>
  <si>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</si>
  <si>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</si>
  <si>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</si>
  <si>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</si>
  <si>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</si>
  <si>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</si>
  <si>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</si>
  <si>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</si>
  <si>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</si>
  <si>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</si>
  <si>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</si>
  <si>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</si>
  <si>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</si>
  <si>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</si>
  <si>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</si>
  <si>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</si>
  <si>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</si>
  <si>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</si>
  <si>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</si>
  <si>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</si>
  <si>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</si>
  <si>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</si>
  <si>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</si>
  <si>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</si>
  <si>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</si>
  <si>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</si>
  <si>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</si>
  <si>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</si>
  <si>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</si>
  <si>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</si>
  <si>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</si>
  <si>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</si>
  <si>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</si>
  <si>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</si>
  <si>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</si>
  <si>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</si>
  <si>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</si>
  <si>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</si>
  <si>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</si>
  <si>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</si>
  <si>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</si>
  <si>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</si>
  <si>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</si>
  <si>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</si>
  <si>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</si>
  <si>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</si>
  <si>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</si>
  <si>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</si>
  <si>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</si>
  <si>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</si>
  <si>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</si>
  <si>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</si>
  <si>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</si>
  <si>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</si>
  <si>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</si>
  <si>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</si>
  <si>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</si>
  <si>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</si>
  <si>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</si>
  <si>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</si>
  <si>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</si>
  <si>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</si>
  <si>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</si>
  <si>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</si>
  <si>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</si>
  <si>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</si>
  <si>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</si>
  <si>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</si>
  <si>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</si>
  <si>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</si>
  <si>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</si>
  <si>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</si>
  <si>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</si>
  <si>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</si>
  <si>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</si>
  <si>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</si>
  <si>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</si>
  <si>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</si>
  <si>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</si>
  <si>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</si>
  <si>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</si>
  <si>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</si>
  <si>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</si>
  <si>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</si>
  <si>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</si>
  <si>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</si>
  <si>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</si>
  <si>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</si>
  <si>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</si>
  <si>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</si>
  <si>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</si>
  <si>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</si>
  <si>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</si>
  <si>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</si>
  <si>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</si>
  <si>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</si>
  <si>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</si>
  <si>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</si>
  <si>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</si>
  <si>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</si>
  <si>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</si>
  <si>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</si>
  <si>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</si>
  <si>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</si>
  <si>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</si>
  <si>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</si>
  <si>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</si>
  <si>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</si>
  <si>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</si>
  <si>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</si>
  <si>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</si>
  <si>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</si>
  <si>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</si>
  <si>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</si>
  <si>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</si>
  <si>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</si>
  <si>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</si>
  <si>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</si>
  <si>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</si>
  <si>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</si>
  <si>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</si>
  <si>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</si>
  <si>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</si>
  <si>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</si>
  <si>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</si>
  <si>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</si>
  <si>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</si>
  <si>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</si>
  <si>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</si>
  <si>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</si>
  <si>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</si>
  <si>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</si>
  <si>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</si>
  <si>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</si>
  <si>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</si>
  <si>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</si>
  <si>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</si>
  <si>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</si>
  <si>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</si>
  <si>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</si>
  <si>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</si>
  <si>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</si>
  <si>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</si>
  <si>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</si>
  <si>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</si>
  <si>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</si>
  <si>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</si>
  <si>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</si>
  <si>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</si>
  <si>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</si>
  <si>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</si>
  <si>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</si>
  <si>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</si>
  <si>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</si>
  <si>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</si>
  <si>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</si>
  <si>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</si>
  <si>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</si>
  <si>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</si>
  <si>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</si>
  <si>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</si>
  <si>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</si>
  <si>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</si>
  <si>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</si>
  <si>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</si>
  <si>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</si>
  <si>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</si>
  <si>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</si>
  <si>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</si>
  <si>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</si>
  <si>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</si>
  <si>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</si>
  <si>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</si>
  <si>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</si>
  <si>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</si>
  <si>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</si>
  <si>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</si>
  <si>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</si>
  <si>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</si>
  <si>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</si>
  <si>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</si>
  <si>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</si>
  <si>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</si>
  <si>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</si>
  <si>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</si>
  <si>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</si>
  <si>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</si>
  <si>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</si>
  <si>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</si>
  <si>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</si>
  <si>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</si>
  <si>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</si>
  <si>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</si>
  <si>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</si>
  <si>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</si>
  <si>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</si>
  <si>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</si>
  <si>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</si>
  <si>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</si>
  <si>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</si>
  <si>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</si>
  <si>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</si>
  <si>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</si>
  <si>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</si>
  <si>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</si>
  <si>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</si>
  <si>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</si>
  <si>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</si>
  <si>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</si>
  <si>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</si>
  <si>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</si>
  <si>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</si>
  <si>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</si>
  <si>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</si>
  <si>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</si>
  <si>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</si>
  <si>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</si>
  <si>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</si>
  <si>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</si>
  <si>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</si>
  <si>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</si>
  <si>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</si>
  <si>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</si>
  <si>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</si>
  <si>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</si>
  <si>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</si>
  <si>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</si>
  <si>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</si>
  <si>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</si>
  <si>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</si>
  <si>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</si>
  <si>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</si>
  <si>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</si>
  <si>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</si>
  <si>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</si>
  <si>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</si>
  <si>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</si>
  <si>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</si>
  <si>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</si>
  <si>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</si>
  <si>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</si>
  <si>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</si>
  <si>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</si>
  <si>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</si>
  <si>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</si>
  <si>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</si>
  <si>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</si>
  <si>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</si>
  <si>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</si>
  <si>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</si>
  <si>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</si>
  <si>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</si>
  <si>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</si>
  <si>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</si>
  <si>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</si>
  <si>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</si>
  <si>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</si>
  <si>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</si>
  <si>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</si>
  <si>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</si>
  <si>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</si>
  <si>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</si>
  <si>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</si>
  <si>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</si>
  <si>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</si>
  <si>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</si>
  <si>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</si>
  <si>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</si>
  <si>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</si>
  <si>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</si>
  <si>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</si>
  <si>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</si>
  <si>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</si>
  <si>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</si>
  <si>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</si>
  <si>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</si>
  <si>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</si>
  <si>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</si>
  <si>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</si>
  <si>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</si>
  <si>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</si>
  <si>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</si>
  <si>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</si>
  <si>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</si>
  <si>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</si>
  <si>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</si>
  <si>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</si>
  <si>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</si>
  <si>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</si>
  <si>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</si>
  <si>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</si>
  <si>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</si>
  <si>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</si>
  <si>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</si>
  <si>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</si>
  <si>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</si>
  <si>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</si>
  <si>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</si>
  <si>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</si>
  <si>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</si>
  <si>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</si>
  <si>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</si>
  <si>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</si>
  <si>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</si>
  <si>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</si>
  <si>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</si>
  <si>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</si>
  <si>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</si>
  <si>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</si>
  <si>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</si>
  <si>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</si>
  <si>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</si>
  <si>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</si>
  <si>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</si>
  <si>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</si>
  <si>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</si>
  <si>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</si>
  <si>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</si>
  <si>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</si>
  <si>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</si>
  <si>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</si>
  <si>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</si>
  <si>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</si>
  <si>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</si>
  <si>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</si>
  <si>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</si>
  <si>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</si>
  <si>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</si>
  <si>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</si>
  <si>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</si>
  <si>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</si>
  <si>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</si>
  <si>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</si>
  <si>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</si>
  <si>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</si>
  <si>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</si>
  <si>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</si>
  <si>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</si>
  <si>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</si>
  <si>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</si>
  <si>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</si>
  <si>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</si>
  <si>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</si>
  <si>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</si>
  <si>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</si>
  <si>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</si>
  <si>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</si>
  <si>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</si>
  <si>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</si>
  <si>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</si>
  <si>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</si>
  <si>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</si>
  <si>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</si>
  <si>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</si>
  <si>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</si>
  <si>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</si>
  <si>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</si>
  <si>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</si>
  <si>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</si>
  <si>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</si>
  <si>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</si>
  <si>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</si>
  <si>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</si>
  <si>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</si>
  <si>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</si>
  <si>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</si>
  <si>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</si>
  <si>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</si>
  <si>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</si>
  <si>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</si>
  <si>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</si>
  <si>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</si>
  <si>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</si>
  <si>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</si>
  <si>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</si>
  <si>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</si>
  <si>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</si>
  <si>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</si>
  <si>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</si>
  <si>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</si>
  <si>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</si>
  <si>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</si>
  <si>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</si>
  <si>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</si>
  <si>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</si>
  <si>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</si>
  <si>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</si>
  <si>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</si>
  <si>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</si>
  <si>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</si>
  <si>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</si>
  <si>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</si>
  <si>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</si>
  <si>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</si>
  <si>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</si>
  <si>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</si>
  <si>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</si>
  <si>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</si>
  <si>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</si>
  <si>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</si>
  <si>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</si>
  <si>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</si>
  <si>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</si>
  <si>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</si>
  <si>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</si>
  <si>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</si>
  <si>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</si>
  <si>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</si>
  <si>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</si>
  <si>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</si>
  <si>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</si>
  <si>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</si>
  <si>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</si>
  <si>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</si>
  <si>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</si>
  <si>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</si>
  <si>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</si>
  <si>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</si>
  <si>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</si>
  <si>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</si>
  <si>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</si>
  <si>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</si>
  <si>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</si>
  <si>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</si>
  <si>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</si>
  <si>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</si>
  <si>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</si>
  <si>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</si>
  <si>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</si>
  <si>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</si>
  <si>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</si>
  <si>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</si>
  <si>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</si>
  <si>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</si>
  <si>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</si>
  <si>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</si>
  <si>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</si>
  <si>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</si>
  <si>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</si>
  <si>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</si>
  <si>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</si>
  <si>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</si>
  <si>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</si>
  <si>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</si>
  <si>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</si>
  <si>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</si>
  <si>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</si>
  <si>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</si>
  <si>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</si>
  <si>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</si>
  <si>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</si>
  <si>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</si>
  <si>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</si>
  <si>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</si>
  <si>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</si>
  <si>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</si>
  <si>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</si>
  <si>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</si>
  <si>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</si>
  <si>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</si>
  <si>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</si>
  <si>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</si>
  <si>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</si>
  <si>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</si>
  <si>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</si>
  <si>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</si>
  <si>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</si>
  <si>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</si>
  <si>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</si>
  <si>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</si>
  <si>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</si>
  <si>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</si>
  <si>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</si>
  <si>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</si>
  <si>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</si>
  <si>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</si>
  <si>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</si>
  <si>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</si>
  <si>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</si>
  <si>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</si>
  <si>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</si>
  <si>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</si>
  <si>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</si>
  <si>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</si>
  <si>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</si>
  <si>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</si>
  <si>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</si>
  <si>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</si>
  <si>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</si>
  <si>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</si>
  <si>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</si>
  <si>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</si>
  <si>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</si>
  <si>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</si>
  <si>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</si>
  <si>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</si>
  <si>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</si>
  <si>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</si>
  <si>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</si>
  <si>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</si>
  <si>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</si>
  <si>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</si>
  <si>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</si>
  <si>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</si>
  <si>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</si>
  <si>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</si>
  <si>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</si>
  <si>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</si>
  <si>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</si>
  <si>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</si>
  <si>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</si>
  <si>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</si>
  <si>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</si>
  <si>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</si>
  <si>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</si>
  <si>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</si>
  <si>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</si>
  <si>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</si>
  <si>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</si>
  <si>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</si>
  <si>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</si>
  <si>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</si>
  <si>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</si>
  <si>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</si>
  <si>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</si>
  <si>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</si>
  <si>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</si>
  <si>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</si>
  <si>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</si>
  <si>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</si>
  <si>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</si>
  <si>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</si>
  <si>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</si>
  <si>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</si>
  <si>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</si>
  <si>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</si>
  <si>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</si>
  <si>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</si>
  <si>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</si>
  <si>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</si>
  <si>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</si>
  <si>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</si>
  <si>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</si>
  <si>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</si>
  <si>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</si>
  <si>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</si>
  <si>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</si>
  <si>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</si>
  <si>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</si>
  <si>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</si>
  <si>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</si>
  <si>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</si>
  <si>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</si>
  <si>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</si>
  <si>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</si>
  <si>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</si>
  <si>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</si>
  <si>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</si>
  <si>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</si>
  <si>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</si>
  <si>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</si>
  <si>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</si>
  <si>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</si>
  <si>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</si>
  <si>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</si>
  <si>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</si>
  <si>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</si>
  <si>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</si>
  <si>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</si>
  <si>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</si>
  <si>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</si>
  <si>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</si>
  <si>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</si>
  <si>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</si>
  <si>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</si>
  <si>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</si>
  <si>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</si>
  <si>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</si>
  <si>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</si>
  <si>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</si>
  <si>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</si>
  <si>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</si>
  <si>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</si>
  <si>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</si>
  <si>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</si>
  <si>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</si>
  <si>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</si>
  <si>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</si>
  <si>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</si>
  <si>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</si>
  <si>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</si>
  <si>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</si>
  <si>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</si>
  <si>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</si>
  <si>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</si>
  <si>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</si>
  <si>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</si>
  <si>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</si>
  <si>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</si>
  <si>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</si>
  <si>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</si>
  <si>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</si>
  <si>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</si>
  <si>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</si>
  <si>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</si>
  <si>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</si>
  <si>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</si>
  <si>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</si>
  <si>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</si>
  <si>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</si>
  <si>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</si>
  <si>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</si>
  <si>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</si>
  <si>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</si>
  <si>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</si>
  <si>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</si>
  <si>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</si>
  <si>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</si>
  <si>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</si>
  <si>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</si>
  <si>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</si>
  <si>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</si>
  <si>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</si>
  <si>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</si>
  <si>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</si>
  <si>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</si>
  <si>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</si>
  <si>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</si>
  <si>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</si>
  <si>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</si>
  <si>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</si>
  <si>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</si>
  <si>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</si>
  <si>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</si>
  <si>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</si>
  <si>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</si>
  <si>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</si>
  <si>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</si>
  <si>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</si>
  <si>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</si>
  <si>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</si>
  <si>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</si>
  <si>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</si>
  <si>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</si>
  <si>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</si>
  <si>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</si>
  <si>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</si>
  <si>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</si>
  <si>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</si>
  <si>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</si>
  <si>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</si>
  <si>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</si>
  <si>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</si>
  <si>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</si>
  <si>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</si>
  <si>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</si>
  <si>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</si>
  <si>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</si>
  <si>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</si>
  <si>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</si>
  <si>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</si>
  <si>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</si>
  <si>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</si>
  <si>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</si>
  <si>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</si>
  <si>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</si>
  <si>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</si>
  <si>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</si>
  <si>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</si>
  <si>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</si>
  <si>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</si>
  <si>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</si>
  <si>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</si>
  <si>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</si>
  <si>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</si>
  <si>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</si>
  <si>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</si>
  <si>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</si>
  <si>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</si>
  <si>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</si>
  <si>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</si>
  <si>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</si>
  <si>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</si>
  <si>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</si>
  <si>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</si>
  <si>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</si>
  <si>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</si>
  <si>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</si>
  <si>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</si>
  <si>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</si>
  <si>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</si>
  <si>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</si>
  <si>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</si>
  <si>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</si>
  <si>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</si>
  <si>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</si>
  <si>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</si>
  <si>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</si>
  <si>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</si>
  <si>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</si>
  <si>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</si>
  <si>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</si>
  <si>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</si>
  <si>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</si>
  <si>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</si>
  <si>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</si>
  <si>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</si>
  <si>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</si>
  <si>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</si>
  <si>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</si>
  <si>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</si>
  <si>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</si>
  <si>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</si>
  <si>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</si>
  <si>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</si>
  <si>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</si>
  <si>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</si>
  <si>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</si>
  <si>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</si>
  <si>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</si>
  <si>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</si>
  <si>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</si>
  <si>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</si>
  <si>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</si>
  <si>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</si>
  <si>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</si>
  <si>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</si>
  <si>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</si>
  <si>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</si>
  <si>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</si>
  <si>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</si>
  <si>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</si>
  <si>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</si>
  <si>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</si>
  <si>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</si>
  <si>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</si>
  <si>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</si>
  <si>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</si>
  <si>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</si>
  <si>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</si>
  <si>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</si>
  <si>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</si>
  <si>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</si>
  <si>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</si>
  <si>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</si>
  <si>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</si>
  <si>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</si>
  <si>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</si>
  <si>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</si>
  <si>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</si>
  <si>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</si>
  <si>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</si>
  <si>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</si>
  <si>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</si>
  <si>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</si>
  <si>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</si>
  <si>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</si>
  <si>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</si>
  <si>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</si>
  <si>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</si>
  <si>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</si>
  <si>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</si>
  <si>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</si>
  <si>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</si>
  <si>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</si>
  <si>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</si>
  <si>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</si>
  <si>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</si>
  <si>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</si>
  <si>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</si>
  <si>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</si>
  <si>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</si>
  <si>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</si>
  <si>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</si>
  <si>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</si>
  <si>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</si>
  <si>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</si>
  <si>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</si>
  <si>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</si>
  <si>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</si>
  <si>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</si>
  <si>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</si>
  <si>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</si>
  <si>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</si>
  <si>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</si>
  <si>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</si>
  <si>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</si>
  <si>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</si>
  <si>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</si>
  <si>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</si>
  <si>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</si>
  <si>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</si>
  <si>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</si>
  <si>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</si>
  <si>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</si>
  <si>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</si>
  <si>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</si>
  <si>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</si>
  <si>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</si>
  <si>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</si>
  <si>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</si>
  <si>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</si>
  <si>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</si>
  <si>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</si>
  <si>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</si>
  <si>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</si>
  <si>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</si>
  <si>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</si>
  <si>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</si>
  <si>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</si>
  <si>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</si>
  <si>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</si>
  <si>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</si>
  <si>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</si>
  <si>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</si>
  <si>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</si>
  <si>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</si>
  <si>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</si>
  <si>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</si>
  <si>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</si>
  <si>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</si>
  <si>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</si>
  <si>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</si>
  <si>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</si>
  <si>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</si>
  <si>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</si>
  <si>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</si>
  <si>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</si>
  <si>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</si>
  <si>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</si>
  <si>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</si>
  <si>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</si>
  <si>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</si>
  <si>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</si>
  <si>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</si>
  <si>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</si>
  <si>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</si>
  <si>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</si>
  <si>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</si>
  <si>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</si>
  <si>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</si>
  <si>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</si>
  <si>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</si>
  <si>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</si>
  <si>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</si>
  <si>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</si>
  <si>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</si>
  <si>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</si>
  <si>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</si>
  <si>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</si>
  <si>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</si>
  <si>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</si>
  <si>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</si>
  <si>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</si>
  <si>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</si>
  <si>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</si>
  <si>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</si>
  <si>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</si>
  <si>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</si>
  <si>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</si>
  <si>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</si>
  <si>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</si>
  <si>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</si>
  <si>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</si>
  <si>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</si>
  <si>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</si>
  <si>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</si>
  <si>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</si>
  <si>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</si>
  <si>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</si>
  <si>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</si>
  <si>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</si>
  <si>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</si>
  <si>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</si>
  <si>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</si>
  <si>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</si>
  <si>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</si>
  <si>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</si>
  <si>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</si>
  <si>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</si>
  <si>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</si>
  <si>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</si>
  <si>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</si>
  <si>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</si>
  <si>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</si>
  <si>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</si>
  <si>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</si>
  <si>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</si>
  <si>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</si>
  <si>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</si>
  <si>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</si>
  <si>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</si>
  <si>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</si>
  <si>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</si>
  <si>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</si>
  <si>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</si>
  <si>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</si>
  <si>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</si>
  <si>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</si>
  <si>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</si>
  <si>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</si>
  <si>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</si>
  <si>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</si>
  <si>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</si>
  <si>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</si>
  <si>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</si>
  <si>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</si>
  <si>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</si>
  <si>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</si>
  <si>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</si>
  <si>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</si>
  <si>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</si>
  <si>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</si>
  <si>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</si>
  <si>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</si>
  <si>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</si>
  <si>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</si>
  <si>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</si>
  <si>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</si>
  <si>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</si>
  <si>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</si>
  <si>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</si>
  <si>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</si>
  <si>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</si>
  <si>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</si>
  <si>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</si>
  <si>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</si>
  <si>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</si>
  <si>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</si>
  <si>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</si>
  <si>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</si>
  <si>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</si>
  <si>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</si>
  <si>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</si>
  <si>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</si>
  <si>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</si>
  <si>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</si>
  <si>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</si>
  <si>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</si>
  <si>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</si>
  <si>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</si>
  <si>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</si>
  <si>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</si>
  <si>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</si>
  <si>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</si>
  <si>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</si>
  <si>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</si>
  <si>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</si>
  <si>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</si>
  <si>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</si>
  <si>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</si>
  <si>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</si>
  <si>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</si>
  <si>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</si>
  <si>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</si>
  <si>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</si>
  <si>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</si>
  <si>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</si>
  <si>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</si>
  <si>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</si>
  <si>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</si>
  <si>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</si>
  <si>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</si>
  <si>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</si>
  <si>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</si>
  <si>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</si>
  <si>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</si>
  <si>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</si>
  <si>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</si>
  <si>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</si>
  <si>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</si>
  <si>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</si>
  <si>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</si>
  <si>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</si>
  <si>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</si>
  <si>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</si>
  <si>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</si>
  <si>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</si>
  <si>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</si>
  <si>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</si>
  <si>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</si>
  <si>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</si>
  <si>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</si>
  <si>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</si>
  <si>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</si>
  <si>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</si>
  <si>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</si>
  <si>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</si>
  <si>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</si>
  <si>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</si>
  <si>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</si>
  <si>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</si>
  <si>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</si>
  <si>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</si>
  <si>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</si>
  <si>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</si>
  <si>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</si>
  <si>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</si>
  <si>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</si>
  <si>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</si>
  <si>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</si>
  <si>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</si>
  <si>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</si>
  <si>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</si>
  <si>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</si>
  <si>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</si>
  <si>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</si>
  <si>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</si>
  <si>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</si>
  <si>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</si>
  <si>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</si>
  <si>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</si>
  <si>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</si>
  <si>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</si>
  <si>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</si>
  <si>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</si>
  <si>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</si>
  <si>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</si>
  <si>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</si>
  <si>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</si>
  <si>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</si>
  <si>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</si>
  <si>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</si>
  <si>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</si>
  <si>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</si>
  <si>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</si>
  <si>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</si>
  <si>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</si>
  <si>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</si>
  <si>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</si>
  <si>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</si>
  <si>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</si>
  <si>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</si>
  <si>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</si>
  <si>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</si>
  <si>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</si>
  <si>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</si>
  <si>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</si>
  <si>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</si>
  <si>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</si>
  <si>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</si>
  <si>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</si>
  <si>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</si>
  <si>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</si>
  <si>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</si>
  <si>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</si>
  <si>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</si>
  <si>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</si>
  <si>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</si>
  <si>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</si>
  <si>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</si>
  <si>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</si>
  <si>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</si>
  <si>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</si>
  <si>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</si>
  <si>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</si>
  <si>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</si>
  <si>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</si>
  <si>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</si>
  <si>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</si>
  <si>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</si>
  <si>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</si>
  <si>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</si>
  <si>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</si>
  <si>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</si>
  <si>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</si>
  <si>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</si>
  <si>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</si>
  <si>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</si>
  <si>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</si>
  <si>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</si>
  <si>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</si>
  <si>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</si>
  <si>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</si>
  <si>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</si>
  <si>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</si>
  <si>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</si>
  <si>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</si>
  <si>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</si>
  <si>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</si>
  <si>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</si>
  <si>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</si>
  <si>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</si>
  <si>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</si>
  <si>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</si>
  <si>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</si>
  <si>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</si>
  <si>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</si>
  <si>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</si>
  <si>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</si>
  <si>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</si>
  <si>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</si>
  <si>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</si>
  <si>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</si>
  <si>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</si>
  <si>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</si>
  <si>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</si>
  <si>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</si>
  <si>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</si>
  <si>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</si>
  <si>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</si>
  <si>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</si>
  <si>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</si>
  <si>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</si>
  <si>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</si>
  <si>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</si>
  <si>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</si>
  <si>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</si>
  <si>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</si>
  <si>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</si>
  <si>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</si>
  <si>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</si>
  <si>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</si>
  <si>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</si>
  <si>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</si>
  <si>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</si>
  <si>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</si>
  <si>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</si>
  <si>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</si>
  <si>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</si>
  <si>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</si>
  <si>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</si>
  <si>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</si>
  <si>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</si>
  <si>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</si>
  <si>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</si>
  <si>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</si>
  <si>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</si>
  <si>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</si>
  <si>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</si>
  <si>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</si>
  <si>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</si>
  <si>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</si>
  <si>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</si>
  <si>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</si>
  <si>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</si>
  <si>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</si>
  <si>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</si>
  <si>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</si>
  <si>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</si>
  <si>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</si>
  <si>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</si>
  <si>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</si>
  <si>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</si>
  <si>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</si>
  <si>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</si>
  <si>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</si>
  <si>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</si>
  <si>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</si>
  <si>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</si>
  <si>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</si>
  <si>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</si>
  <si>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</si>
  <si>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</si>
  <si>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</si>
  <si>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</si>
  <si>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</si>
  <si>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</si>
  <si>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</si>
  <si>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</si>
  <si>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</si>
  <si>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</si>
  <si>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</si>
  <si>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</si>
  <si>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</si>
  <si>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</si>
  <si>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</si>
  <si>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</si>
  <si>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</si>
  <si>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</si>
  <si>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</si>
  <si>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</si>
  <si>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</si>
  <si>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</si>
  <si>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</si>
  <si>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</si>
  <si>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</si>
  <si>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</si>
  <si>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</si>
  <si>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</si>
  <si>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</si>
  <si>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</si>
  <si>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</si>
  <si>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</si>
  <si>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</si>
  <si>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</si>
  <si>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</si>
  <si>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</si>
  <si>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</si>
  <si>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</si>
  <si>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</si>
  <si>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</si>
  <si>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</si>
  <si>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</si>
  <si>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</si>
  <si>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</si>
  <si>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</si>
  <si>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</si>
  <si>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</si>
  <si>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</si>
  <si>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</si>
  <si>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</si>
  <si>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</si>
  <si>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</si>
  <si>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</si>
  <si>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</si>
  <si>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</si>
  <si>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</si>
  <si>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</si>
  <si>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</si>
  <si>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</si>
  <si>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</si>
  <si>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</si>
  <si>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</si>
  <si>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</si>
  <si>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</si>
  <si>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</si>
  <si>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</si>
  <si>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</si>
  <si>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</si>
  <si>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</si>
  <si>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</si>
  <si>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</si>
  <si>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</si>
  <si>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</si>
  <si>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</si>
  <si>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</si>
  <si>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</si>
  <si>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</si>
  <si>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</si>
  <si>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</si>
  <si>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</si>
  <si>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</si>
  <si>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</si>
  <si>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</si>
  <si>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</si>
  <si>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</si>
  <si>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</si>
  <si>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</si>
  <si>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</si>
  <si>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</si>
  <si>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</si>
  <si>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</si>
  <si>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</si>
  <si>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</si>
  <si>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</si>
  <si>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</si>
  <si>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</si>
  <si>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</si>
  <si>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</si>
  <si>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</si>
  <si>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</si>
  <si>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</si>
  <si>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</si>
  <si>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</si>
  <si>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</si>
  <si>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</si>
  <si>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</si>
  <si>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</si>
  <si>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</si>
  <si>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</si>
  <si>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</si>
  <si>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</si>
  <si>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</si>
  <si>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</si>
  <si>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</si>
  <si>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</si>
  <si>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</si>
  <si>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</si>
  <si>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</si>
  <si>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</si>
  <si>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</si>
  <si>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</si>
  <si>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</si>
  <si>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</si>
  <si>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</si>
  <si>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</si>
  <si>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</si>
  <si>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</si>
  <si>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</si>
  <si>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</si>
  <si>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</si>
  <si>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</si>
  <si>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</si>
  <si>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</si>
  <si>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</si>
  <si>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</si>
  <si>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</si>
  <si>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</si>
  <si>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</si>
  <si>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</si>
  <si>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</si>
  <si>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</si>
  <si>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</si>
  <si>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</si>
  <si>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</si>
  <si>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</si>
  <si>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</si>
  <si>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</si>
  <si>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</si>
  <si>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</si>
  <si>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</si>
  <si>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</si>
  <si>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</si>
  <si>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</si>
  <si>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</si>
  <si>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</si>
  <si>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</si>
  <si>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</si>
  <si>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</si>
  <si>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</si>
  <si>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</si>
  <si>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</si>
  <si>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</si>
  <si>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</si>
  <si>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</si>
  <si>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</si>
  <si>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</si>
  <si>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</si>
  <si>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</si>
  <si>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</si>
  <si>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</si>
  <si>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</si>
  <si>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</si>
  <si>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</si>
  <si>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</si>
  <si>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</si>
  <si>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</si>
  <si>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</si>
  <si>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</si>
  <si>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</si>
  <si>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</si>
  <si>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</si>
  <si>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</si>
  <si>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</si>
  <si>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</si>
  <si>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</si>
  <si>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</si>
  <si>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</si>
  <si>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</si>
  <si>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</si>
  <si>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</si>
  <si>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</si>
  <si>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</si>
  <si>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</si>
  <si>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</si>
  <si>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</si>
  <si>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</si>
  <si>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</si>
  <si>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</si>
  <si>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</si>
  <si>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</si>
  <si>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</si>
  <si>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</si>
  <si>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</si>
  <si>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</si>
  <si>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</si>
  <si>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</si>
  <si>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</si>
  <si>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</si>
  <si>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</si>
  <si>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</si>
  <si>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</si>
  <si>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</si>
  <si>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</si>
  <si>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</si>
  <si>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</si>
  <si>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</si>
  <si>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</si>
  <si>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</si>
  <si>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</si>
  <si>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</si>
  <si>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</si>
  <si>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</si>
  <si>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</si>
  <si>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</si>
  <si>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</si>
  <si>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</si>
  <si>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</si>
  <si>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</si>
  <si>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</si>
  <si>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</si>
  <si>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</si>
  <si>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</si>
  <si>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</si>
  <si>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</si>
  <si>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</si>
  <si>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</si>
  <si>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</si>
  <si>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</si>
  <si>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</si>
  <si>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</si>
  <si>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</si>
  <si>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</si>
  <si>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</si>
  <si>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</si>
  <si>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</si>
  <si>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</si>
  <si>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</si>
  <si>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</si>
  <si>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</si>
  <si>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</si>
  <si>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</si>
  <si>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</si>
  <si>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</si>
  <si>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</si>
  <si>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</si>
  <si>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</si>
  <si>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</si>
  <si>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</si>
  <si>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</si>
  <si>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</si>
  <si>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</si>
  <si>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</si>
  <si>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</si>
  <si>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</si>
  <si>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</si>
  <si>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</si>
  <si>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</si>
  <si>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</si>
  <si>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</si>
  <si>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</si>
  <si>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</si>
  <si>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</si>
  <si>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</si>
  <si>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</si>
  <si>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</si>
  <si>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</si>
  <si>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</si>
  <si>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</si>
  <si>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</si>
  <si>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</si>
  <si>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</si>
  <si>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</si>
  <si>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</si>
  <si>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</si>
  <si>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</si>
  <si>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</si>
  <si>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</si>
  <si>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</si>
  <si>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</si>
  <si>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</si>
  <si>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</si>
  <si>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</si>
  <si>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</si>
  <si>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</si>
  <si>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</si>
  <si>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</si>
  <si>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</si>
  <si>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</si>
  <si>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</si>
  <si>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</si>
  <si>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</si>
  <si>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</si>
  <si>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</si>
  <si>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</si>
  <si>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</si>
  <si>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</si>
  <si>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</si>
  <si>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</si>
  <si>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</si>
  <si>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</si>
  <si>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</si>
  <si>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</si>
  <si>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</si>
  <si>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</si>
  <si>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</si>
  <si>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</si>
  <si>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</si>
  <si>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</si>
  <si>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</si>
  <si>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</si>
  <si>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</si>
  <si>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</si>
  <si>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</si>
  <si>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</si>
  <si>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</si>
  <si>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</si>
  <si>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</si>
  <si>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</si>
  <si>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</si>
  <si>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</si>
  <si>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</si>
  <si>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</si>
  <si>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</si>
  <si>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</si>
  <si>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</si>
  <si>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</si>
  <si>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</si>
  <si>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</si>
  <si>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</si>
  <si>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</si>
  <si>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</si>
  <si>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</si>
  <si>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</si>
  <si>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</si>
  <si>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</si>
  <si>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</si>
  <si>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</si>
  <si>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</si>
  <si>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</si>
  <si>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</si>
  <si>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</si>
  <si>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</si>
  <si>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</si>
  <si>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</si>
  <si>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</si>
  <si>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</si>
  <si>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</si>
  <si>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</si>
  <si>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</si>
  <si>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</si>
  <si>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</si>
  <si>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</si>
  <si>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</si>
  <si>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</si>
  <si>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</si>
  <si>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</si>
  <si>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</si>
  <si>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</si>
  <si>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</si>
  <si>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</si>
  <si>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</si>
  <si>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</si>
  <si>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</si>
  <si>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</si>
  <si>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</si>
  <si>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</si>
  <si>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</si>
  <si>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</si>
  <si>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</si>
  <si>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</si>
  <si>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</si>
  <si>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</si>
  <si>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</si>
  <si>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</si>
  <si>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</si>
  <si>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</si>
  <si>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</si>
  <si>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</si>
  <si>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</si>
  <si>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</si>
  <si>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</si>
  <si>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</si>
  <si>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</si>
  <si>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</si>
  <si>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</si>
  <si>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</si>
  <si>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</si>
  <si>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</si>
  <si>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</si>
  <si>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</si>
  <si>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</si>
  <si>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</si>
  <si>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</si>
  <si>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</si>
  <si>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</si>
  <si>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</si>
  <si>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</si>
  <si>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</si>
  <si>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</si>
  <si>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</si>
  <si>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</si>
  <si>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</si>
  <si>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</si>
  <si>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</si>
  <si>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</si>
  <si>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</si>
  <si>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</si>
  <si>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</si>
  <si>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</si>
  <si>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</si>
  <si>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</si>
  <si>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</si>
  <si>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</si>
  <si>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</si>
  <si>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</si>
  <si>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</si>
  <si>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</si>
  <si>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</si>
  <si>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</si>
  <si>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</si>
  <si>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</si>
  <si>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</si>
  <si>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</si>
  <si>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</si>
  <si>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</si>
  <si>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</si>
  <si>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</si>
  <si>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</si>
  <si>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</si>
  <si>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</si>
  <si>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</si>
  <si>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</si>
  <si>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</si>
  <si>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</si>
  <si>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</si>
  <si>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</si>
  <si>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</si>
  <si>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</si>
  <si>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</si>
  <si>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</si>
  <si>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</si>
  <si>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</si>
  <si>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</si>
  <si>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</si>
  <si>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</si>
  <si>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</si>
  <si>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</si>
  <si>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</si>
  <si>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</si>
  <si>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</si>
  <si>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</si>
  <si>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</si>
  <si>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</si>
  <si>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</si>
  <si>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</si>
  <si>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</si>
  <si>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</si>
  <si>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</si>
  <si>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</si>
  <si>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</si>
  <si>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</si>
  <si>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</si>
  <si>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</si>
  <si>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</si>
  <si>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</si>
  <si>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</si>
  <si>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</si>
  <si>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</si>
  <si>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</si>
  <si>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</si>
  <si>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</si>
  <si>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</si>
  <si>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</si>
  <si>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</si>
  <si>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</si>
  <si>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</si>
  <si>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</si>
  <si>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</si>
  <si>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</si>
  <si>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</si>
  <si>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</si>
  <si>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</si>
  <si>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</si>
  <si>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</si>
  <si>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</si>
  <si>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</si>
  <si>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</si>
  <si>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</si>
  <si>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</si>
  <si>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</si>
  <si>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</si>
  <si>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</si>
  <si>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</si>
  <si>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</si>
  <si>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</si>
  <si>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</si>
  <si>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</si>
  <si>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</si>
  <si>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</si>
  <si>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</si>
  <si>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</si>
  <si>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</si>
  <si>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</si>
  <si>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</si>
  <si>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</si>
  <si>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</si>
  <si>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</si>
  <si>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</si>
  <si>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</si>
  <si>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</si>
  <si>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</si>
  <si>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</si>
  <si>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</si>
  <si>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</si>
  <si>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</si>
  <si>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</si>
  <si>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</si>
  <si>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</si>
  <si>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</si>
  <si>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</si>
  <si>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</si>
  <si>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</si>
  <si>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</si>
  <si>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</si>
  <si>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</si>
  <si>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</si>
  <si>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</si>
  <si>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</si>
  <si>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</si>
  <si>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</si>
  <si>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</si>
  <si>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</si>
  <si>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</si>
  <si>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</si>
  <si>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</si>
  <si>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</si>
  <si>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</si>
  <si>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</si>
  <si>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</si>
  <si>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</si>
  <si>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</si>
  <si>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</si>
  <si>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</si>
  <si>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</si>
  <si>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</si>
  <si>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</si>
  <si>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</si>
  <si>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</si>
  <si>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</si>
  <si>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</si>
  <si>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</si>
  <si>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</si>
  <si>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</si>
  <si>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</si>
  <si>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</si>
  <si>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</si>
  <si>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</si>
  <si>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</si>
  <si>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</si>
  <si>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</si>
  <si>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</si>
  <si>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</si>
  <si>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</si>
  <si>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</si>
  <si>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</si>
  <si>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</si>
  <si>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</si>
  <si>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</si>
  <si>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</si>
  <si>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</si>
  <si>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</si>
  <si>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</si>
  <si>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</si>
  <si>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</si>
  <si>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</si>
  <si>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</si>
  <si>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</si>
  <si>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</si>
  <si>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</si>
  <si>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</si>
  <si>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</si>
  <si>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</si>
  <si>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</si>
  <si>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</si>
  <si>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</si>
  <si>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</si>
  <si>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</si>
  <si>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</si>
  <si>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</si>
  <si>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</si>
  <si>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</si>
  <si>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</si>
  <si>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</si>
  <si>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</si>
  <si>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</si>
  <si>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</si>
  <si>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</si>
  <si>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</si>
  <si>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</si>
  <si>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</si>
  <si>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</si>
  <si>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</si>
  <si>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</si>
  <si>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</si>
  <si>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</si>
  <si>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</si>
  <si>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</si>
  <si>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</si>
  <si>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</si>
  <si>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</si>
  <si>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</si>
  <si>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</si>
  <si>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</si>
  <si>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</si>
  <si>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</si>
  <si>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</si>
  <si>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</si>
  <si>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</si>
  <si>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</si>
  <si>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</si>
  <si>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</si>
  <si>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</si>
  <si>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</si>
  <si>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</si>
  <si>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</si>
  <si>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</si>
  <si>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</si>
  <si>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</si>
  <si>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</si>
  <si>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</si>
  <si>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</si>
  <si>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</si>
  <si>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</si>
  <si>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</si>
  <si>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</si>
  <si>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</si>
  <si>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</si>
  <si>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</si>
  <si>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</si>
  <si>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</si>
  <si>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</si>
  <si>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</si>
  <si>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</si>
  <si>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</si>
  <si>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</si>
  <si>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</si>
  <si>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</si>
  <si>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</si>
  <si>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</si>
  <si>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</si>
  <si>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</si>
  <si>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</si>
  <si>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</si>
  <si>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</si>
  <si>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</si>
  <si>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</si>
  <si>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</si>
  <si>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</si>
  <si>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</si>
  <si>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</si>
  <si>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</si>
  <si>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</si>
  <si>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</si>
  <si>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</si>
  <si>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</si>
  <si>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</si>
  <si>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</si>
  <si>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</si>
  <si>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</si>
  <si>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</si>
  <si>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</si>
  <si>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</si>
  <si>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</si>
  <si>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</si>
  <si>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</si>
  <si>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</si>
  <si>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</si>
  <si>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</si>
  <si>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</si>
  <si>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</si>
  <si>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</si>
  <si>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</si>
  <si>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</si>
  <si>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</si>
  <si>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</si>
  <si>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</si>
  <si>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</si>
  <si>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</si>
  <si>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</si>
  <si>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</si>
  <si>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</si>
  <si>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</si>
  <si>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</si>
  <si>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</si>
  <si>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</si>
  <si>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</si>
  <si>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</si>
  <si>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</si>
  <si>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</si>
  <si>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</si>
  <si>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</si>
  <si>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</si>
  <si>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</si>
  <si>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</si>
  <si>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</si>
  <si>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</si>
  <si>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</si>
  <si>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</si>
  <si>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</si>
  <si>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</si>
  <si>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</si>
  <si>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</si>
  <si>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</si>
  <si>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</si>
  <si>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</si>
  <si>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</si>
  <si>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</si>
  <si>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</si>
  <si>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</si>
  <si>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</si>
  <si>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</si>
  <si>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</si>
  <si>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</si>
  <si>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</si>
  <si>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</si>
  <si>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</si>
  <si>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</si>
  <si>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</si>
  <si>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</si>
  <si>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</si>
  <si>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</si>
  <si>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</si>
  <si>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</si>
  <si>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</si>
  <si>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</si>
  <si>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</si>
  <si>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</si>
  <si>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</si>
  <si>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</si>
  <si>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</si>
  <si>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</si>
  <si>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</si>
  <si>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</si>
  <si>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</si>
  <si>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</si>
  <si>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</si>
  <si>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</si>
  <si>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</si>
  <si>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</si>
  <si>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</si>
  <si>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</si>
  <si>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</si>
  <si>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</si>
  <si>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</si>
  <si>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</si>
  <si>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</si>
  <si>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</si>
  <si>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</si>
  <si>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</si>
  <si>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</si>
  <si>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</si>
  <si>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</si>
  <si>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</si>
  <si>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</si>
  <si>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</si>
  <si>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</si>
  <si>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</si>
  <si>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</si>
  <si>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</si>
  <si>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</si>
  <si>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</si>
  <si>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</si>
  <si>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</si>
  <si>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</si>
  <si>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</si>
  <si>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</si>
  <si>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</si>
  <si>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</si>
  <si>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</si>
  <si>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</si>
  <si>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</si>
  <si>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</si>
  <si>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</si>
  <si>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</si>
  <si>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</si>
  <si>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</si>
  <si>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</si>
  <si>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</si>
  <si>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</si>
  <si>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</si>
  <si>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</si>
  <si>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</si>
  <si>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</si>
  <si>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</si>
  <si>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</si>
  <si>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</si>
  <si>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</si>
  <si>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</si>
  <si>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</si>
  <si>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</si>
  <si>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</si>
  <si>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</si>
  <si>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</si>
  <si>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</si>
  <si>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</si>
  <si>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</si>
  <si>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</si>
  <si>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</si>
  <si>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</si>
  <si>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</si>
  <si>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</si>
  <si>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</si>
  <si>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</si>
  <si>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</si>
  <si>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</si>
  <si>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</si>
  <si>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</si>
  <si>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</si>
  <si>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</si>
  <si>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</si>
  <si>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</si>
  <si>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</si>
  <si>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</si>
  <si>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</si>
  <si>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</si>
  <si>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</si>
  <si>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</si>
  <si>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</si>
  <si>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</si>
  <si>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</si>
  <si>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</si>
  <si>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</si>
  <si>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</si>
  <si>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</si>
  <si>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</si>
  <si>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</si>
  <si>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</si>
  <si>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</si>
  <si>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</si>
  <si>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</si>
  <si>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</si>
  <si>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</si>
  <si>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</si>
  <si>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</si>
  <si>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</si>
  <si>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</si>
  <si>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</si>
  <si>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</si>
  <si>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</si>
  <si>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</si>
  <si>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</si>
  <si>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</si>
  <si>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</si>
  <si>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</si>
  <si>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</si>
  <si>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</si>
  <si>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</si>
  <si>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</si>
  <si>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</si>
  <si>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</si>
  <si>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</si>
  <si>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</si>
  <si>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</si>
  <si>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</si>
  <si>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</si>
  <si>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</si>
  <si>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</si>
  <si>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</si>
  <si>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</si>
  <si>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</si>
  <si>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</si>
  <si>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</si>
  <si>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</si>
  <si>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</si>
  <si>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</si>
  <si>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</si>
  <si>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</si>
  <si>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</si>
  <si>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</si>
  <si>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</si>
  <si>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</si>
  <si>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</si>
  <si>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</si>
  <si>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</si>
  <si>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</si>
  <si>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</si>
  <si>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</si>
  <si>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</si>
  <si>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</si>
  <si>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</si>
  <si>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</si>
  <si>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</si>
  <si>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</si>
  <si>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</si>
  <si>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</si>
  <si>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</si>
  <si>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</si>
  <si>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</si>
  <si>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</si>
  <si>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</si>
  <si>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</si>
  <si>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</si>
  <si>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</si>
  <si>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</si>
  <si>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</si>
  <si>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</si>
  <si>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</si>
  <si>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</si>
  <si>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</si>
  <si>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</si>
  <si>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</si>
  <si>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</si>
  <si>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</si>
  <si>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</si>
  <si>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</si>
  <si>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</si>
  <si>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</si>
  <si>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</si>
  <si>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</si>
  <si>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</si>
  <si>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</si>
  <si>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</si>
  <si>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</si>
  <si>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</si>
  <si>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</si>
  <si>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</si>
  <si>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</si>
  <si>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</si>
  <si>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</si>
  <si>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</si>
  <si>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</si>
  <si>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</si>
  <si>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</si>
  <si>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</si>
  <si>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</si>
  <si>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</si>
  <si>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</si>
  <si>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</si>
  <si>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</si>
  <si>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</si>
  <si>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</si>
  <si>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</si>
  <si>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</si>
  <si>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</si>
  <si>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</si>
  <si>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</si>
  <si>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</si>
  <si>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</si>
  <si>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</si>
  <si>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</si>
  <si>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</si>
  <si>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</si>
  <si>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</si>
  <si>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</si>
  <si>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</si>
  <si>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</si>
  <si>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</si>
  <si>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</si>
  <si>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</si>
  <si>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</si>
  <si>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</si>
  <si>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</si>
  <si>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</si>
  <si>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</si>
  <si>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</si>
  <si>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</si>
  <si>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</si>
  <si>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</si>
  <si>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</si>
  <si>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</si>
  <si>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</si>
  <si>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</si>
  <si>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</si>
  <si>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</si>
  <si>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</si>
  <si>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</si>
  <si>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</si>
  <si>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</si>
  <si>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</si>
  <si>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</si>
  <si>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</si>
  <si>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</si>
  <si>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</si>
  <si>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</si>
  <si>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</si>
  <si>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</si>
  <si>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</si>
  <si>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</si>
  <si>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</si>
  <si>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</si>
  <si>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</si>
  <si>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</si>
  <si>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</si>
  <si>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</si>
  <si>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</si>
  <si>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</si>
  <si>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</si>
  <si>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</si>
  <si>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</si>
  <si>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</si>
  <si>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</si>
  <si>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</si>
  <si>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</si>
  <si>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</si>
  <si>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</si>
  <si>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</si>
  <si>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</si>
  <si>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</si>
  <si>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</si>
  <si>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</si>
  <si>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</si>
  <si>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</si>
  <si>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</si>
  <si>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</si>
  <si>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</si>
  <si>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</si>
  <si>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</si>
  <si>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</si>
  <si>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</si>
  <si>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</si>
  <si>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</si>
  <si>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</si>
  <si>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</si>
  <si>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</si>
  <si>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</si>
  <si>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</si>
  <si>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</si>
  <si>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</si>
  <si>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</si>
  <si>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</si>
  <si>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</si>
  <si>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</si>
  <si>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</si>
  <si>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</si>
  <si>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</si>
  <si>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</si>
  <si>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</si>
  <si>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</si>
  <si>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</si>
  <si>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</si>
  <si>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</si>
  <si>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</si>
  <si>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</si>
  <si>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</si>
  <si>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</si>
  <si>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</si>
  <si>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</si>
  <si>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</si>
  <si>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</si>
  <si>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</si>
  <si>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</si>
  <si>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</si>
  <si>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</si>
  <si>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</si>
  <si>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</si>
  <si>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</si>
  <si>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</si>
  <si>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</si>
  <si>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</si>
  <si>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</si>
  <si>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</si>
  <si>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</si>
  <si>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</si>
  <si>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</si>
  <si>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</si>
  <si>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</si>
  <si>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</si>
  <si>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</si>
  <si>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</si>
  <si>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</si>
  <si>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</si>
  <si>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</si>
  <si>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</si>
  <si>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</si>
  <si>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</si>
  <si>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</si>
  <si>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</si>
  <si>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</si>
  <si>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</si>
  <si>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</si>
  <si>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</si>
  <si>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</si>
  <si>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</si>
  <si>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</si>
  <si>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</si>
  <si>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</si>
  <si>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</si>
  <si>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</si>
  <si>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</si>
  <si>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</si>
  <si>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</si>
  <si>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</si>
  <si>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</si>
  <si>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</si>
  <si>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</si>
  <si>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</si>
  <si>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</si>
  <si>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</si>
  <si>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</si>
  <si>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</si>
  <si>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</si>
  <si>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</si>
  <si>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</si>
  <si>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</si>
  <si>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</si>
  <si>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</si>
  <si>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</si>
  <si>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</si>
  <si>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</si>
  <si>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</si>
  <si>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</si>
  <si>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</si>
  <si>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</si>
  <si>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</si>
  <si>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</si>
  <si>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</si>
  <si>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</si>
  <si>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</si>
  <si>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</si>
  <si>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</si>
  <si>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</si>
  <si>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</si>
  <si>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</si>
  <si>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</si>
  <si>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</si>
  <si>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</si>
  <si>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</si>
  <si>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</si>
  <si>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</si>
  <si>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</si>
  <si>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</si>
  <si>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</si>
  <si>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</si>
  <si>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</si>
  <si>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</si>
  <si>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</si>
  <si>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</si>
  <si>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</si>
  <si>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</si>
  <si>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</si>
  <si>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</si>
  <si>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</si>
  <si>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</si>
  <si>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</si>
  <si>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</si>
  <si>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</si>
  <si>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</si>
  <si>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</si>
  <si>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</si>
  <si>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</si>
  <si>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</si>
  <si>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</si>
  <si>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</si>
  <si>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</si>
  <si>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</si>
  <si>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</si>
  <si>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</si>
  <si>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</si>
  <si>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</si>
  <si>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</si>
  <si>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</si>
  <si>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</si>
  <si>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</si>
  <si>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</si>
  <si>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</si>
  <si>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</si>
  <si>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</si>
  <si>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</si>
  <si>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</si>
  <si>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</si>
  <si>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</si>
  <si>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</si>
  <si>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</si>
  <si>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</si>
  <si>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</si>
  <si>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</si>
  <si>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</si>
  <si>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</si>
  <si>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</si>
  <si>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</si>
  <si>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</si>
  <si>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</si>
  <si>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</si>
  <si>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</si>
  <si>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</si>
  <si>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</si>
  <si>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</si>
  <si>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</si>
  <si>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</si>
  <si>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</si>
  <si>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</si>
  <si>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</si>
  <si>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</si>
  <si>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</si>
  <si>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</si>
  <si>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</si>
  <si>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</si>
  <si>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</si>
  <si>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</si>
  <si>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</si>
  <si>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</si>
  <si>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</si>
  <si>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</si>
  <si>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</si>
  <si>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</si>
  <si>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</si>
  <si>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</si>
  <si>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</si>
  <si>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</si>
  <si>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</si>
  <si>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</si>
  <si>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</si>
  <si>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</si>
  <si>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</si>
  <si>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</si>
  <si>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</si>
  <si>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</si>
  <si>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</si>
  <si>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</si>
  <si>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</si>
  <si>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</si>
  <si>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</si>
  <si>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</si>
  <si>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</si>
  <si>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</si>
  <si>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</si>
  <si>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</si>
  <si>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</si>
  <si>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</si>
  <si>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</si>
  <si>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</si>
  <si>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</si>
  <si>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</si>
  <si>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</si>
  <si>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</si>
  <si>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</si>
  <si>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</si>
  <si>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</si>
  <si>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</si>
  <si>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</si>
  <si>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</si>
  <si>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</si>
  <si>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</si>
  <si>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</si>
  <si>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</si>
  <si>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</si>
  <si>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</si>
  <si>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</si>
  <si>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</si>
  <si>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</si>
  <si>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</si>
  <si>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</si>
  <si>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</si>
  <si>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</si>
  <si>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</si>
  <si>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</si>
  <si>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</si>
  <si>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</si>
  <si>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</si>
  <si>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</si>
  <si>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</si>
  <si>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</si>
  <si>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</si>
  <si>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</si>
  <si>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</si>
  <si>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</si>
  <si>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</si>
  <si>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</si>
  <si>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</si>
  <si>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</si>
  <si>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</si>
  <si>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</si>
  <si>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</si>
  <si>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</si>
  <si>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</si>
  <si>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</si>
  <si>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</si>
  <si>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</si>
  <si>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</si>
  <si>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</si>
  <si>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</si>
  <si>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</si>
  <si>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</si>
  <si>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</si>
  <si>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</si>
  <si>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</si>
  <si>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</si>
  <si>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</si>
  <si>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</si>
  <si>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</si>
  <si>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</si>
  <si>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</si>
  <si>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</si>
  <si>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</si>
  <si>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</si>
  <si>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</si>
  <si>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</si>
  <si>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</si>
  <si>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</si>
  <si>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</si>
  <si>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</si>
  <si>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</si>
  <si>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</si>
  <si>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</si>
  <si>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</si>
  <si>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</si>
  <si>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</si>
  <si>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</si>
  <si>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</si>
  <si>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</si>
  <si>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</si>
  <si>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</si>
  <si>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</si>
  <si>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</si>
  <si>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</si>
  <si>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</si>
  <si>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</si>
  <si>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</si>
  <si>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</si>
  <si>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</si>
  <si>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</si>
  <si>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</si>
  <si>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</si>
  <si>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</si>
  <si>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</si>
  <si>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</si>
  <si>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</si>
  <si>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</si>
  <si>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</si>
  <si>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</si>
  <si>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</si>
  <si>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</si>
  <si>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</si>
  <si>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</si>
  <si>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</si>
  <si>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</si>
  <si>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</si>
  <si>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</si>
  <si>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</si>
  <si>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</si>
  <si>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</si>
  <si>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</si>
  <si>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</si>
  <si>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</si>
  <si>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</si>
  <si>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</si>
  <si>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</si>
  <si>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</si>
  <si>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</si>
  <si>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</si>
  <si>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</si>
  <si>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</si>
  <si>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</si>
  <si>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</si>
  <si>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</si>
  <si>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</si>
  <si>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</si>
  <si>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</si>
  <si>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</si>
  <si>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</si>
  <si>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</si>
  <si>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</si>
  <si>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</si>
  <si>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</si>
  <si>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</si>
  <si>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</si>
  <si>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</si>
  <si>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</si>
  <si>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</si>
  <si>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</si>
  <si>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</si>
  <si>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</si>
  <si>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</si>
  <si>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</si>
  <si>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</si>
  <si>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</si>
  <si>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</si>
  <si>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</si>
  <si>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</si>
  <si>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</si>
  <si>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</si>
  <si>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</si>
  <si>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</si>
  <si>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</si>
  <si>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</si>
  <si>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</si>
  <si>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</si>
  <si>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</si>
  <si>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</si>
  <si>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</si>
  <si>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</si>
  <si>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</si>
  <si>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</si>
  <si>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</si>
  <si>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</si>
  <si>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</si>
  <si>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</si>
  <si>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</si>
  <si>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</si>
  <si>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</si>
  <si>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</si>
  <si>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</si>
  <si>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</si>
  <si>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</si>
  <si>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</si>
  <si>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</si>
  <si>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</si>
  <si>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</si>
  <si>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</si>
  <si>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</si>
  <si>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</si>
  <si>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</si>
  <si>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</si>
  <si>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</si>
  <si>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</si>
  <si>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</si>
  <si>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</si>
  <si>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</si>
  <si>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</si>
  <si>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</si>
  <si>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</si>
  <si>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</si>
  <si>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</si>
  <si>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</si>
  <si>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</si>
  <si>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</si>
  <si>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</si>
  <si>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</si>
  <si>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</si>
  <si>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</si>
  <si>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</si>
  <si>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</si>
  <si>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</si>
  <si>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</si>
  <si>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</si>
  <si>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</si>
  <si>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</si>
  <si>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</si>
  <si>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</si>
  <si>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</si>
  <si>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</si>
  <si>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</si>
  <si>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</si>
  <si>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</si>
  <si>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</si>
  <si>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</si>
  <si>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</si>
  <si>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</si>
  <si>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</si>
  <si>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</si>
  <si>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</si>
  <si>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</si>
  <si>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</si>
  <si>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</si>
  <si>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</si>
  <si>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</si>
  <si>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</si>
  <si>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</si>
  <si>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</si>
  <si>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</si>
  <si>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</si>
  <si>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</si>
  <si>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</si>
  <si>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</si>
  <si>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</si>
  <si>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</si>
  <si>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</si>
  <si>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</si>
  <si>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</si>
  <si>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</si>
  <si>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</si>
  <si>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</si>
  <si>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</si>
  <si>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</si>
  <si>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</si>
  <si>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</si>
  <si>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</si>
  <si>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</si>
  <si>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</si>
  <si>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</si>
  <si>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</si>
  <si>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</si>
  <si>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</si>
  <si>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</si>
  <si>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</si>
  <si>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</si>
  <si>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</si>
  <si>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</si>
  <si>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</si>
  <si>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</si>
  <si>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</si>
  <si>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</si>
  <si>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</si>
  <si>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</si>
  <si>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</si>
  <si>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</si>
  <si>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</si>
  <si>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</si>
  <si>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</si>
  <si>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</si>
  <si>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</si>
  <si>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</si>
  <si>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</si>
  <si>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</si>
  <si>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</si>
  <si>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</si>
  <si>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</si>
  <si>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</si>
  <si>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</si>
  <si>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</si>
  <si>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</si>
  <si>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</si>
  <si>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</si>
  <si>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</si>
  <si>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</si>
  <si>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</si>
  <si>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</si>
  <si>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</si>
  <si>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</si>
  <si>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</si>
  <si>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</si>
  <si>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</si>
  <si>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</si>
  <si>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</si>
  <si>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</si>
  <si>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</si>
  <si>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</si>
  <si>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</si>
  <si>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</si>
  <si>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</si>
  <si>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</si>
  <si>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</si>
  <si>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</si>
  <si>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</si>
  <si>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</si>
  <si>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</si>
  <si>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</si>
  <si>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</si>
  <si>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</si>
  <si>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</si>
  <si>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</si>
  <si>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</si>
  <si>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</si>
  <si>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</si>
  <si>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</si>
  <si>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</si>
  <si>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</si>
  <si>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</si>
  <si>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</si>
  <si>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</si>
  <si>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</si>
  <si>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</si>
  <si>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</si>
  <si>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</si>
  <si>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</si>
  <si>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</si>
  <si>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</si>
  <si>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</si>
  <si>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</si>
  <si>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</si>
  <si>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</si>
  <si>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</si>
  <si>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</si>
  <si>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</si>
  <si>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</si>
  <si>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</si>
  <si>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</si>
  <si>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</si>
  <si>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</si>
  <si>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</si>
  <si>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</si>
  <si>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</si>
  <si>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</si>
  <si>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</si>
  <si>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</si>
  <si>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</si>
  <si>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</si>
  <si>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</si>
  <si>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</si>
  <si>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</si>
  <si>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</si>
  <si>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</si>
  <si>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</si>
  <si>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</si>
  <si>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</si>
  <si>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</si>
  <si>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</si>
  <si>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</si>
  <si>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</si>
  <si>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</si>
  <si>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</si>
  <si>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</si>
  <si>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</si>
  <si>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</si>
  <si>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</si>
  <si>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</si>
  <si>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</si>
  <si>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</si>
  <si>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</si>
  <si>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</si>
  <si>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</si>
  <si>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</si>
  <si>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</si>
  <si>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</si>
  <si>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</si>
  <si>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</si>
  <si>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</si>
  <si>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</si>
  <si>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</si>
  <si>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</si>
  <si>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</si>
  <si>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</si>
  <si>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</si>
  <si>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</si>
  <si>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</si>
  <si>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</si>
  <si>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</si>
  <si>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</si>
  <si>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</si>
  <si>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</si>
  <si>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</si>
  <si>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</si>
  <si>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</si>
  <si>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</si>
  <si>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</si>
  <si>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</si>
  <si>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</si>
  <si>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</si>
  <si>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</si>
  <si>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</si>
  <si>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</si>
  <si>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</si>
  <si>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</si>
  <si>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</si>
  <si>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</si>
  <si>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</si>
  <si>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</si>
  <si>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</si>
  <si>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</si>
  <si>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</si>
  <si>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</si>
  <si>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</si>
  <si>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</si>
  <si>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</si>
  <si>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</si>
  <si>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</si>
  <si>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</si>
  <si>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</si>
  <si>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</si>
  <si>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</si>
  <si>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</si>
  <si>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</si>
  <si>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</si>
  <si>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</si>
  <si>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</si>
  <si>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</si>
  <si>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</si>
  <si>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</si>
  <si>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</si>
  <si>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</si>
  <si>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</si>
  <si>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</si>
  <si>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</si>
  <si>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</si>
  <si>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</si>
  <si>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</si>
  <si>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</si>
  <si>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</si>
  <si>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</si>
  <si>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</si>
  <si>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</si>
  <si>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</si>
  <si>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</si>
  <si>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</si>
  <si>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</si>
  <si>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</si>
  <si>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</si>
  <si>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</si>
  <si>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</si>
  <si>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</si>
  <si>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</si>
  <si>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</si>
  <si>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</si>
  <si>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</si>
  <si>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</si>
  <si>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</si>
  <si>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</si>
  <si>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</si>
  <si>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</si>
  <si>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</si>
  <si>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</si>
  <si>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</si>
  <si>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</si>
  <si>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</si>
  <si>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</si>
  <si>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</si>
  <si>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</si>
  <si>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</si>
  <si>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</si>
  <si>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</si>
  <si>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</si>
  <si>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</si>
  <si>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</si>
  <si>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</si>
  <si>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</si>
  <si>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</si>
  <si>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</si>
  <si>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</si>
  <si>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</si>
  <si>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</si>
  <si>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</si>
  <si>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</si>
  <si>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</si>
  <si>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</si>
  <si>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</si>
  <si>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</si>
  <si>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</si>
  <si>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</si>
  <si>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</si>
  <si>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</si>
  <si>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</si>
  <si>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</si>
  <si>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</si>
  <si>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</si>
  <si>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</si>
  <si>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</si>
  <si>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</si>
  <si>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</si>
  <si>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</si>
  <si>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</si>
  <si>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</si>
  <si>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</si>
  <si>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</si>
  <si>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</si>
  <si>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</si>
  <si>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</si>
  <si>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</si>
  <si>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</si>
  <si>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</si>
  <si>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</si>
  <si>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</si>
  <si>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</si>
  <si>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</si>
  <si>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</si>
  <si>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</si>
  <si>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</si>
  <si>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</si>
  <si>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</si>
  <si>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</si>
  <si>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</si>
  <si>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</si>
  <si>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</si>
  <si>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</si>
  <si>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</si>
  <si>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</si>
  <si>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</si>
  <si>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</si>
  <si>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</si>
  <si>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</si>
  <si>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</si>
  <si>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</si>
  <si>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</si>
  <si>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</si>
  <si>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</si>
  <si>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</si>
  <si>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</si>
  <si>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</si>
  <si>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</si>
  <si>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</si>
  <si>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</si>
  <si>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</si>
  <si>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</si>
  <si>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</si>
  <si>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</si>
  <si>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</si>
  <si>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</si>
  <si>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</si>
  <si>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</si>
  <si>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</si>
  <si>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</si>
  <si>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</si>
  <si>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</si>
  <si>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</si>
  <si>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</si>
  <si>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</si>
  <si>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</si>
  <si>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</si>
  <si>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</si>
  <si>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</si>
  <si>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</si>
  <si>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</si>
  <si>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</si>
  <si>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</si>
  <si>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</si>
  <si>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</si>
  <si>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</si>
  <si>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</si>
  <si>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</si>
  <si>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</si>
  <si>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</si>
  <si>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</si>
  <si>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</si>
  <si>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</si>
  <si>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</si>
  <si>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</si>
  <si>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</si>
  <si>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</si>
  <si>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</si>
  <si>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</si>
  <si>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</si>
  <si>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</si>
  <si>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</si>
  <si>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</si>
  <si>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</si>
  <si>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</si>
  <si>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</si>
  <si>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</si>
  <si>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</si>
  <si>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</si>
  <si>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</si>
  <si>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</si>
  <si>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</si>
  <si>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</si>
  <si>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</si>
  <si>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</si>
  <si>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</si>
  <si>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</si>
  <si>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</si>
  <si>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</si>
  <si>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</si>
  <si>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</si>
  <si>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</si>
  <si>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</si>
  <si>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</si>
  <si>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</si>
  <si>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</si>
  <si>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</si>
  <si>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</si>
  <si>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</si>
  <si>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</si>
  <si>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</si>
  <si>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</si>
  <si>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</si>
  <si>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</si>
  <si>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</si>
  <si>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</si>
  <si>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</si>
  <si>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</si>
  <si>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</si>
  <si>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</si>
  <si>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</si>
  <si>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</si>
  <si>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</si>
  <si>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</si>
  <si>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</si>
  <si>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</si>
  <si>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</si>
  <si>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</si>
  <si>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</si>
  <si>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</si>
  <si>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</si>
  <si>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</si>
  <si>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</si>
  <si>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</si>
  <si>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</si>
  <si>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</si>
  <si>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</si>
  <si>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</si>
  <si>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</si>
  <si>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</si>
  <si>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</si>
  <si>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</si>
  <si>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</si>
  <si>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</si>
  <si>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</si>
  <si>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</si>
  <si>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</si>
  <si>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</si>
  <si>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</si>
  <si>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</si>
  <si>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</si>
  <si>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</si>
  <si>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</si>
  <si>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</si>
  <si>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</si>
  <si>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</si>
  <si>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</si>
  <si>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</si>
  <si>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</si>
  <si>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</si>
  <si>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</si>
  <si>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</si>
  <si>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</si>
  <si>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</si>
  <si>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</si>
  <si>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</si>
  <si>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</si>
  <si>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</si>
  <si>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</si>
  <si>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</si>
  <si>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</si>
  <si>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</si>
  <si>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</si>
  <si>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</si>
  <si>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</si>
  <si>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</si>
  <si>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</si>
  <si>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</si>
  <si>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</si>
  <si>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</si>
  <si>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</si>
  <si>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</si>
  <si>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</si>
  <si>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</si>
  <si>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</si>
  <si>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</si>
  <si>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</si>
  <si>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</si>
  <si>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</si>
  <si>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</si>
  <si>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</si>
  <si>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</si>
  <si>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</si>
  <si>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</si>
  <si>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</si>
  <si>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</si>
  <si>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</si>
  <si>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</si>
  <si>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</si>
  <si>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</si>
  <si>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</si>
  <si>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</si>
  <si>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</si>
  <si>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</si>
  <si>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</si>
  <si>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</si>
  <si>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</si>
  <si>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</si>
  <si>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</si>
  <si>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</si>
  <si>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</si>
  <si>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</si>
  <si>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</si>
  <si>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</si>
  <si>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</si>
  <si>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</si>
  <si>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</si>
  <si>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</si>
  <si>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</si>
  <si>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</si>
  <si>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</si>
  <si>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</si>
  <si>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</si>
  <si>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</si>
  <si>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</si>
  <si>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</si>
  <si>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</si>
  <si>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</si>
  <si>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</si>
  <si>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</si>
  <si>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</si>
  <si>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</si>
  <si>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</si>
  <si>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</si>
  <si>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</si>
  <si>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</si>
  <si>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</si>
  <si>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</si>
  <si>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</si>
  <si>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</si>
  <si>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</si>
  <si>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</si>
  <si>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</si>
  <si>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</si>
  <si>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</si>
  <si>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</si>
  <si>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</si>
  <si>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</si>
  <si>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</si>
  <si>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</si>
  <si>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</si>
  <si>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</si>
  <si>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</si>
  <si>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</si>
  <si>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</si>
  <si>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</si>
  <si>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</si>
  <si>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</si>
  <si>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</si>
  <si>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</si>
  <si>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</si>
  <si>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</si>
  <si>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</si>
  <si>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</si>
  <si>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</si>
  <si>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</si>
  <si>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</si>
  <si>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</si>
  <si>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</si>
  <si>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</si>
  <si>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</si>
  <si>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</si>
  <si>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</si>
  <si>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</si>
  <si>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</si>
  <si>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</si>
  <si>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</si>
  <si>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</si>
  <si>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</si>
  <si>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</si>
  <si>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</si>
  <si>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</si>
  <si>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</si>
  <si>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</si>
  <si>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</si>
  <si>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</si>
  <si>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</si>
  <si>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</si>
  <si>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</si>
  <si>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</si>
  <si>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</si>
  <si>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</si>
  <si>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</si>
  <si>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</si>
  <si>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</si>
  <si>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</si>
  <si>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</si>
  <si>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</si>
  <si>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</si>
  <si>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</si>
  <si>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</si>
  <si>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</si>
  <si>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</si>
  <si>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</si>
  <si>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</si>
  <si>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</si>
  <si>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</si>
  <si>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</si>
  <si>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</si>
  <si>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</si>
  <si>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</si>
  <si>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</si>
  <si>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</si>
  <si>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</si>
  <si>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</si>
  <si>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</si>
  <si>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</si>
  <si>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</si>
  <si>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</si>
  <si>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</si>
  <si>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</si>
  <si>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</si>
  <si>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</si>
  <si>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</si>
  <si>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</si>
  <si>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</si>
  <si>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</si>
  <si>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</si>
  <si>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</si>
  <si>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</si>
  <si>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</si>
  <si>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</si>
  <si>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</si>
  <si>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</si>
  <si>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</si>
  <si>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</si>
  <si>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</si>
  <si>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</si>
  <si>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</si>
  <si>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</si>
  <si>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</si>
  <si>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</si>
  <si>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</si>
  <si>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</si>
  <si>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</si>
  <si>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</si>
  <si>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</si>
  <si>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</si>
  <si>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</si>
  <si>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</si>
  <si>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</si>
  <si>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</si>
  <si>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</si>
  <si>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</si>
  <si>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</si>
  <si>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</si>
  <si>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</si>
  <si>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</si>
  <si>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</si>
  <si>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</si>
  <si>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</si>
  <si>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</si>
  <si>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</si>
  <si>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</si>
  <si>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</si>
  <si>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</si>
  <si>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</si>
  <si>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</si>
  <si>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</si>
  <si>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</si>
  <si>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</si>
  <si>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</si>
  <si>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</si>
  <si>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</si>
  <si>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</si>
  <si>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</si>
  <si>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</si>
  <si>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</si>
  <si>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</si>
  <si>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</si>
  <si>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</si>
  <si>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</si>
  <si>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</si>
  <si>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</si>
  <si>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</si>
  <si>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</si>
  <si>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</si>
  <si>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</si>
  <si>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</si>
  <si>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</si>
  <si>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</si>
  <si>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</si>
  <si>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</si>
  <si>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</si>
  <si>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</si>
  <si>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</si>
  <si>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</si>
  <si>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</si>
  <si>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</si>
  <si>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</si>
  <si>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</si>
  <si>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</si>
  <si>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</si>
  <si>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</si>
  <si>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</si>
  <si>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</si>
  <si>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</si>
  <si>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</si>
  <si>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</si>
  <si>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</si>
  <si>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</si>
  <si>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</si>
  <si>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</si>
  <si>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</si>
  <si>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</si>
  <si>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</si>
  <si>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</si>
  <si>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</si>
  <si>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</si>
  <si>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</si>
  <si>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</si>
  <si>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</si>
  <si>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</si>
  <si>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</si>
  <si>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</si>
  <si>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</si>
  <si>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</si>
  <si>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</si>
  <si>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</si>
  <si>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</si>
  <si>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</si>
  <si>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</si>
  <si>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</si>
  <si>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</si>
  <si>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</si>
  <si>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</si>
  <si>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</si>
  <si>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</si>
  <si>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</si>
  <si>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</si>
  <si>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</si>
  <si>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</si>
  <si>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</si>
  <si>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</si>
  <si>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</si>
  <si>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</si>
  <si>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</si>
  <si>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</si>
  <si>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</si>
  <si>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</si>
  <si>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</si>
  <si>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</si>
  <si>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</si>
  <si>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</si>
  <si>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</si>
  <si>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</si>
  <si>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</si>
  <si>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</si>
  <si>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</si>
  <si>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</si>
  <si>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</si>
  <si>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</si>
  <si>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</si>
  <si>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</si>
  <si>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</si>
  <si>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</si>
  <si>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</si>
  <si>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</si>
  <si>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</si>
  <si>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</si>
  <si>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</si>
  <si>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</si>
  <si>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</si>
  <si>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</si>
  <si>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</si>
  <si>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</si>
  <si>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</si>
  <si>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</si>
  <si>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</si>
  <si>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</si>
  <si>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</si>
  <si>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</si>
  <si>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</si>
  <si>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</si>
  <si>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</si>
  <si>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</si>
  <si>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</si>
  <si>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</si>
  <si>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</si>
  <si>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</si>
  <si>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</si>
  <si>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</si>
  <si>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</si>
  <si>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</si>
  <si>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</si>
  <si>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</si>
  <si>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</si>
  <si>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</si>
  <si>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</si>
  <si>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</si>
  <si>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</si>
  <si>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</si>
  <si>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</si>
  <si>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</si>
  <si>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</si>
  <si>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</si>
  <si>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</si>
  <si>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</si>
  <si>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</si>
  <si>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</si>
  <si>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</si>
  <si>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</si>
  <si>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</si>
  <si>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</si>
  <si>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</si>
  <si>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</si>
  <si>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</si>
  <si>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</si>
  <si>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</si>
  <si>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</si>
  <si>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</si>
  <si>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</si>
  <si>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</si>
  <si>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</si>
  <si>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</si>
  <si>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</si>
  <si>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</si>
  <si>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</si>
  <si>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</si>
  <si>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</si>
  <si>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</si>
  <si>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</si>
  <si>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</si>
  <si>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</si>
  <si>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</si>
  <si>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</si>
  <si>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</si>
  <si>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</si>
  <si>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</si>
  <si>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</si>
  <si>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</si>
  <si>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</si>
  <si>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</si>
  <si>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</si>
  <si>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</si>
  <si>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</si>
  <si>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</si>
  <si>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</si>
  <si>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</si>
  <si>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</si>
  <si>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</si>
  <si>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</si>
  <si>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</si>
  <si>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</si>
  <si>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</si>
  <si>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</si>
  <si>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</si>
  <si>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</si>
  <si>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</si>
  <si>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</si>
  <si>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</si>
  <si>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</si>
  <si>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</si>
  <si>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</si>
  <si>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</si>
  <si>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</si>
  <si>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</si>
  <si>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</si>
  <si>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</si>
  <si>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</si>
  <si>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</si>
  <si>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</si>
  <si>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</si>
  <si>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</si>
  <si>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</si>
  <si>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</si>
  <si>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</si>
  <si>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</si>
  <si>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</si>
  <si>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</si>
  <si>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</si>
  <si>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</si>
  <si>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</si>
  <si>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</si>
  <si>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</si>
  <si>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</si>
  <si>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</si>
  <si>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</si>
  <si>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</si>
  <si>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</si>
  <si>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</si>
  <si>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</si>
  <si>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</si>
  <si>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</si>
  <si>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</si>
  <si>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</si>
  <si>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</si>
  <si>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</si>
  <si>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</si>
  <si>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</si>
  <si>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</si>
  <si>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</si>
  <si>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</si>
  <si>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</si>
  <si>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</si>
  <si>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</si>
  <si>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</si>
  <si>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</si>
  <si>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</si>
  <si>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</si>
  <si>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</si>
  <si>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</si>
  <si>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</si>
  <si>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</si>
  <si>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</si>
  <si>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</si>
  <si>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</si>
  <si>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</si>
  <si>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</si>
  <si>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</si>
  <si>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</si>
  <si>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</si>
  <si>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</si>
  <si>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</si>
  <si>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</si>
  <si>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</si>
  <si>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</si>
  <si>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</si>
  <si>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</si>
  <si>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</si>
  <si>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</si>
  <si>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</si>
  <si>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</si>
  <si>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</si>
  <si>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</si>
  <si>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</si>
  <si>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</si>
  <si>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</si>
  <si>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</si>
  <si>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</si>
  <si>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</si>
  <si>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</si>
  <si>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</si>
  <si>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</si>
  <si>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</si>
  <si>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</si>
  <si>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</si>
  <si>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</si>
  <si>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</si>
  <si>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</si>
  <si>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</si>
  <si>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</si>
  <si>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</si>
  <si>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</si>
  <si>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</si>
  <si>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</si>
  <si>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</si>
  <si>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</si>
  <si>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</si>
  <si>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</si>
  <si>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</si>
  <si>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</si>
  <si>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</si>
  <si>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</si>
  <si>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</si>
  <si>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</si>
  <si>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</si>
  <si>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</si>
  <si>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</si>
  <si>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</si>
  <si>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</si>
  <si>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</si>
  <si>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</si>
  <si>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</si>
  <si>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</si>
  <si>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</si>
  <si>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</si>
  <si>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</si>
  <si>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</si>
  <si>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</si>
  <si>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</si>
  <si>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</si>
  <si>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</si>
  <si>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</si>
  <si>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</si>
  <si>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</si>
  <si>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</si>
  <si>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</si>
  <si>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</si>
  <si>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</si>
  <si>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</si>
  <si>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</si>
  <si>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</si>
  <si>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</si>
  <si>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</si>
  <si>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</si>
  <si>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</si>
  <si>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</si>
  <si>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</si>
  <si>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</si>
  <si>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</si>
  <si>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</si>
  <si>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</si>
  <si>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</si>
  <si>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</si>
  <si>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</si>
  <si>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</si>
  <si>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</si>
  <si>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</si>
  <si>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</si>
  <si>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</si>
  <si>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</si>
  <si>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</si>
  <si>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</si>
  <si>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</si>
  <si>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</si>
  <si>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</si>
  <si>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</si>
  <si>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</si>
  <si>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</si>
  <si>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</si>
  <si>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</si>
  <si>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</si>
  <si>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</si>
  <si>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</si>
  <si>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</si>
  <si>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</si>
  <si>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</si>
  <si>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</si>
  <si>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</si>
  <si>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</si>
  <si>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</si>
  <si>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</si>
  <si>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</si>
  <si>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</si>
  <si>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</si>
  <si>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</si>
  <si>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</si>
  <si>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</si>
  <si>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</si>
  <si>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</si>
  <si>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</si>
  <si>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</si>
  <si>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</si>
  <si>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</si>
  <si>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</si>
  <si>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</si>
  <si>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</si>
  <si>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</si>
  <si>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</si>
  <si>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</si>
  <si>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</si>
  <si>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</si>
  <si>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</si>
  <si>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</si>
  <si>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</si>
  <si>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</si>
  <si>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</si>
  <si>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</si>
  <si>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</si>
  <si>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</si>
  <si>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</si>
  <si>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</si>
  <si>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</si>
  <si>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</si>
  <si>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</si>
  <si>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</si>
  <si>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</si>
  <si>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</si>
  <si>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</si>
  <si>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</si>
  <si>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</si>
  <si>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</si>
  <si>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</si>
  <si>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</si>
  <si>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</si>
  <si>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</si>
  <si>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</si>
  <si>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</si>
  <si>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</si>
  <si>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</si>
  <si>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</si>
  <si>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</si>
  <si>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</si>
  <si>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</si>
  <si>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</si>
  <si>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</si>
  <si>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</si>
  <si>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</si>
  <si>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</si>
  <si>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</si>
  <si>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</si>
  <si>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</si>
  <si>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</si>
  <si>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</si>
  <si>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</si>
  <si>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</si>
  <si>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</si>
  <si>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</si>
  <si>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</si>
  <si>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</si>
  <si>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</si>
  <si>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</si>
  <si>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</si>
  <si>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</si>
  <si>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</si>
  <si>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</si>
  <si>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</si>
  <si>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</si>
  <si>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</si>
  <si>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</si>
  <si>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</si>
  <si>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</si>
  <si>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</si>
  <si>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</si>
  <si>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</si>
  <si>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</si>
  <si>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</si>
  <si>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</si>
  <si>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</si>
  <si>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</si>
  <si>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</si>
  <si>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</si>
  <si>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</si>
  <si>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</si>
  <si>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</si>
  <si>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</si>
  <si>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</si>
  <si>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</si>
  <si>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</si>
  <si>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</si>
  <si>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</si>
  <si>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</si>
  <si>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</si>
  <si>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</si>
  <si>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</si>
  <si>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</si>
  <si>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</si>
  <si>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</si>
  <si>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</si>
  <si>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</si>
  <si>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</si>
  <si>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</si>
  <si>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</si>
  <si>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</si>
  <si>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</si>
  <si>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</si>
  <si>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</si>
  <si>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</si>
  <si>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</si>
  <si>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</si>
  <si>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</si>
  <si>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</si>
  <si>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</si>
  <si>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</si>
  <si>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</si>
  <si>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</si>
  <si>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</si>
  <si>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</si>
  <si>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</si>
  <si>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</si>
  <si>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</si>
  <si>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</si>
  <si>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</si>
  <si>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</si>
  <si>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</si>
  <si>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</si>
  <si>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</si>
  <si>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</si>
  <si>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</si>
  <si>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</si>
  <si>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</si>
  <si>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</si>
  <si>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</si>
  <si>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</si>
  <si>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</si>
  <si>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</si>
  <si>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</si>
  <si>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</si>
  <si>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</si>
  <si>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</si>
  <si>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</si>
  <si>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</si>
  <si>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</si>
  <si>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</si>
  <si>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</si>
  <si>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</si>
  <si>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</si>
  <si>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</si>
  <si>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</si>
  <si>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</si>
  <si>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</si>
  <si>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</si>
  <si>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</si>
  <si>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</si>
  <si>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</si>
  <si>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</si>
  <si>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</si>
  <si>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</si>
  <si>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</si>
  <si>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</si>
  <si>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</si>
  <si>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</si>
  <si>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</si>
  <si>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</si>
  <si>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</si>
  <si>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</si>
  <si>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</si>
  <si>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</si>
  <si>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</si>
  <si>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</si>
  <si>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</si>
  <si>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</si>
  <si>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</si>
  <si>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</si>
  <si>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</si>
  <si>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</si>
  <si>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</si>
  <si>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</si>
  <si>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</si>
  <si>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</si>
  <si>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</si>
  <si>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</si>
  <si>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</si>
  <si>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</si>
  <si>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</si>
  <si>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</si>
  <si>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</si>
  <si>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</si>
  <si>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</si>
  <si>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</si>
  <si>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</si>
  <si>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</si>
  <si>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</si>
  <si>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</si>
  <si>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</si>
  <si>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</si>
  <si>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</si>
  <si>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</si>
  <si>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</si>
  <si>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</si>
  <si>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</si>
  <si>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</si>
  <si>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</si>
  <si>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</si>
  <si>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</si>
  <si>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</si>
  <si>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</si>
  <si>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</si>
  <si>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</si>
  <si>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</si>
  <si>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</si>
  <si>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</si>
  <si>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</si>
  <si>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</si>
  <si>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</si>
  <si>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</si>
  <si>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</si>
  <si>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</si>
  <si>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</si>
  <si>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</si>
  <si>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</si>
  <si>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</si>
  <si>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</si>
  <si>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</si>
  <si>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</si>
  <si>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</si>
  <si>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</si>
  <si>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</si>
  <si>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</si>
  <si>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</si>
  <si>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</si>
  <si>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</si>
  <si>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</si>
  <si>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</si>
  <si>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</si>
  <si>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</si>
  <si>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</si>
  <si>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</si>
  <si>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</si>
  <si>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</si>
  <si>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</si>
  <si>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</si>
  <si>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</si>
  <si>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</si>
  <si>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</si>
  <si>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</si>
  <si>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</si>
  <si>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</si>
  <si>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</si>
  <si>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</si>
  <si>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</si>
  <si>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</si>
  <si>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</si>
  <si>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</si>
  <si>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</si>
  <si>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</si>
  <si>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</si>
  <si>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</si>
  <si>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</si>
  <si>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</si>
  <si>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</si>
  <si>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</si>
  <si>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</si>
  <si>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</si>
  <si>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</si>
  <si>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</si>
  <si>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</si>
  <si>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</si>
  <si>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</si>
  <si>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</si>
  <si>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</si>
  <si>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</si>
  <si>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</si>
  <si>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</si>
  <si>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</si>
  <si>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</si>
  <si>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</si>
  <si>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</si>
  <si>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</si>
  <si>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</si>
  <si>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</si>
  <si>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</si>
  <si>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</si>
  <si>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</si>
  <si>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</si>
  <si>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</si>
  <si>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</si>
  <si>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</si>
  <si>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</si>
  <si>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</si>
  <si>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</si>
  <si>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</si>
  <si>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</si>
  <si>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</si>
  <si>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</si>
  <si>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</si>
  <si>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</si>
  <si>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</si>
  <si>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</si>
  <si>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</si>
  <si>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</si>
  <si>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</si>
  <si>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</si>
  <si>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</si>
  <si>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</si>
  <si>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</si>
  <si>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</si>
  <si>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</si>
  <si>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</si>
  <si>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</si>
  <si>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</si>
  <si>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</si>
  <si>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</si>
  <si>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</si>
  <si>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</si>
  <si>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</si>
  <si>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</si>
  <si>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</si>
  <si>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</si>
  <si>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</si>
  <si>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</si>
  <si>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</si>
  <si>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</si>
  <si>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</si>
  <si>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</si>
  <si>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</si>
  <si>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</si>
  <si>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</si>
  <si>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</si>
  <si>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</si>
  <si>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</si>
  <si>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</si>
  <si>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</si>
  <si>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</si>
  <si>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</si>
  <si>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</si>
  <si>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</si>
  <si>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</si>
  <si>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</si>
  <si>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</si>
  <si>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</si>
  <si>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</si>
  <si>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</si>
  <si>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</si>
  <si>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</si>
  <si>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</si>
  <si>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</si>
  <si>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</si>
  <si>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</si>
  <si>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</si>
  <si>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</si>
  <si>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</si>
  <si>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</si>
  <si>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</si>
  <si>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</si>
  <si>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</si>
  <si>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</si>
  <si>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</si>
  <si>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</si>
  <si>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</si>
  <si>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</si>
  <si>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</si>
  <si>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</si>
  <si>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</si>
  <si>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</si>
  <si>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</si>
  <si>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</si>
  <si>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</si>
  <si>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</si>
  <si>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</si>
  <si>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</si>
  <si>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</si>
  <si>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</si>
  <si>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</si>
  <si>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</si>
  <si>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</si>
  <si>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</si>
  <si>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</si>
  <si>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</si>
  <si>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</si>
  <si>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</si>
  <si>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</si>
  <si>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</si>
  <si>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</si>
  <si>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</si>
  <si>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</si>
  <si>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</si>
  <si>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</si>
  <si>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</si>
  <si>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</si>
  <si>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</si>
  <si>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</si>
  <si>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</si>
  <si>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</si>
  <si>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</si>
  <si>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</si>
  <si>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</si>
  <si>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</si>
  <si>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</si>
  <si>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</si>
  <si>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</si>
  <si>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</si>
  <si>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</si>
  <si>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</si>
  <si>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</si>
  <si>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</si>
  <si>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</si>
  <si>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</si>
  <si>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</si>
  <si>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</si>
  <si>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</si>
  <si>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</si>
  <si>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</si>
  <si>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</si>
  <si>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</si>
  <si>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</si>
  <si>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</si>
  <si>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</si>
  <si>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</si>
  <si>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</si>
  <si>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</si>
  <si>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</si>
  <si>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</si>
  <si>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</si>
  <si>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</si>
  <si>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</si>
  <si>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</si>
  <si>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</si>
  <si>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</si>
  <si>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</si>
  <si>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</si>
  <si>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</si>
  <si>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</si>
  <si>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</si>
  <si>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</si>
  <si>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</si>
  <si>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</si>
  <si>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</si>
  <si>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</si>
  <si>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</si>
  <si>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</si>
  <si>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</si>
  <si>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</si>
  <si>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</si>
  <si>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</si>
  <si>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</si>
  <si>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</si>
  <si>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</si>
  <si>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</si>
  <si>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</si>
  <si>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</si>
  <si>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</si>
  <si>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</si>
  <si>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</si>
  <si>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</si>
  <si>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</si>
  <si>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</si>
  <si>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</si>
  <si>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</si>
  <si>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</si>
  <si>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</si>
  <si>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</si>
  <si>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</si>
  <si>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</si>
  <si>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</si>
  <si>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</si>
  <si>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</si>
  <si>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</si>
  <si>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</si>
  <si>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</si>
  <si>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</si>
  <si>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</si>
  <si>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</si>
  <si>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</si>
  <si>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</si>
  <si>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</si>
  <si>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</si>
  <si>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</si>
  <si>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</si>
  <si>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</si>
  <si>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</si>
  <si>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</si>
  <si>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</si>
  <si>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</si>
  <si>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</si>
  <si>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</si>
  <si>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</si>
  <si>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</si>
  <si>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</si>
  <si>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</si>
  <si>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</si>
  <si>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</si>
  <si>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</si>
  <si>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</si>
  <si>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</si>
  <si>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</si>
  <si>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</si>
  <si>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</si>
  <si>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</si>
  <si>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</si>
  <si>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</si>
  <si>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</si>
  <si>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</si>
  <si>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</si>
  <si>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</si>
  <si>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</si>
  <si>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</si>
  <si>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</si>
  <si>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</si>
  <si>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</si>
  <si>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</si>
  <si>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</si>
  <si>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</si>
  <si>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</si>
  <si>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</si>
  <si>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</si>
  <si>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</si>
  <si>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</si>
  <si>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</si>
  <si>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</si>
  <si>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</si>
  <si>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</si>
  <si>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</si>
  <si>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</si>
  <si>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</si>
  <si>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</si>
  <si>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</si>
  <si>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</si>
  <si>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</si>
  <si>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</si>
  <si>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</si>
  <si>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</si>
  <si>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</si>
  <si>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</si>
  <si>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</si>
  <si>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</si>
  <si>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</si>
  <si>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</si>
  <si>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</si>
  <si>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</si>
  <si>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</si>
  <si>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</si>
  <si>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</si>
  <si>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</si>
  <si>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</si>
  <si>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</si>
  <si>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</si>
  <si>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</si>
  <si>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</si>
  <si>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</si>
  <si>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</si>
  <si>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</si>
  <si>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</si>
  <si>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</si>
  <si>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</si>
  <si>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</si>
  <si>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</si>
  <si>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</si>
  <si>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</si>
  <si>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</si>
  <si>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</si>
  <si>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</si>
  <si>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</si>
  <si>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</si>
  <si>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</si>
  <si>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</si>
  <si>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</si>
  <si>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</si>
  <si>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</si>
  <si>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</si>
  <si>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</si>
  <si>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</si>
  <si>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</si>
  <si>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</si>
  <si>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</si>
  <si>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</si>
  <si>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</si>
  <si>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</si>
  <si>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</si>
  <si>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</si>
  <si>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</si>
  <si>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</si>
  <si>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</si>
  <si>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</si>
  <si>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</si>
  <si>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</si>
  <si>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</si>
  <si>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</si>
  <si>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</si>
  <si>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</si>
  <si>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</si>
  <si>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</si>
  <si>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</si>
  <si>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</si>
  <si>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</si>
  <si>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</si>
  <si>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</si>
  <si>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</si>
  <si>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</si>
  <si>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</si>
  <si>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</si>
  <si>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</si>
  <si>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</si>
  <si>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</si>
  <si>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</si>
  <si>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</si>
  <si>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</si>
  <si>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</si>
  <si>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</si>
  <si>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</si>
  <si>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</si>
  <si>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</si>
  <si>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</si>
  <si>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</si>
  <si>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</si>
  <si>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</si>
  <si>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</si>
  <si>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</si>
  <si>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</si>
  <si>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</si>
  <si>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</si>
  <si>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</si>
  <si>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</si>
  <si>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</si>
  <si>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</si>
  <si>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</si>
  <si>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</si>
  <si>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</si>
  <si>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</si>
  <si>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</si>
  <si>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</si>
  <si>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</si>
  <si>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</si>
  <si>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</si>
  <si>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</si>
  <si>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</si>
  <si>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</si>
  <si>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</si>
  <si>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</si>
  <si>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</si>
  <si>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</si>
  <si>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</si>
  <si>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</si>
  <si>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</si>
  <si>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</si>
  <si>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</si>
  <si>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</si>
  <si>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</si>
  <si>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</si>
  <si>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</si>
  <si>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</si>
  <si>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</si>
  <si>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</si>
  <si>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</si>
  <si>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</si>
  <si>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</si>
  <si>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</si>
  <si>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</si>
  <si>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</si>
  <si>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</si>
  <si>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</si>
  <si>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</si>
  <si>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</si>
  <si>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</si>
  <si>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</si>
  <si>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</si>
  <si>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</si>
  <si>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</si>
  <si>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</si>
  <si>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</si>
  <si>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</si>
  <si>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</si>
  <si>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</si>
  <si>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</si>
  <si>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</si>
  <si>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</si>
  <si>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</si>
  <si>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</si>
  <si>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</si>
  <si>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</si>
  <si>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</si>
  <si>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</si>
  <si>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</si>
  <si>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</si>
  <si>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</si>
  <si>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</si>
  <si>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</si>
  <si>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</si>
  <si>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</si>
  <si>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</si>
  <si>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</si>
  <si>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</si>
  <si>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</si>
  <si>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</si>
  <si>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</si>
  <si>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</si>
  <si>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</si>
  <si>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</si>
  <si>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</si>
  <si>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</si>
  <si>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</si>
  <si>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</si>
  <si>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</si>
  <si>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</si>
  <si>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</si>
  <si>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</si>
  <si>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</si>
  <si>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</si>
  <si>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</si>
  <si>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</si>
  <si>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</si>
  <si>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</si>
  <si>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</si>
  <si>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</si>
  <si>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</si>
  <si>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</si>
  <si>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</si>
  <si>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</si>
  <si>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</si>
  <si>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</si>
  <si>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</si>
  <si>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</si>
  <si>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</si>
  <si>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</si>
  <si>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</si>
  <si>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</si>
  <si>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</si>
  <si>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</si>
  <si>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</si>
  <si>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</si>
  <si>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</si>
  <si>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</si>
  <si>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</si>
  <si>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</si>
  <si>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</si>
  <si>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</si>
  <si>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</si>
  <si>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</si>
  <si>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</si>
  <si>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</si>
  <si>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</si>
  <si>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</si>
  <si>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</si>
  <si>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</si>
  <si>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</si>
  <si>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</si>
  <si>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</si>
  <si>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</si>
  <si>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</si>
  <si>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</si>
  <si>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</si>
  <si>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</si>
  <si>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</si>
  <si>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</si>
  <si>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</si>
  <si>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</si>
  <si>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</si>
  <si>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</si>
  <si>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</si>
  <si>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</si>
  <si>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</si>
  <si>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</si>
  <si>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</si>
  <si>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</si>
  <si>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</si>
  <si>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</si>
  <si>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</si>
  <si>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</si>
  <si>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</si>
  <si>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</si>
  <si>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</si>
  <si>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</si>
  <si>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</si>
  <si>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</si>
  <si>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</si>
  <si>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</si>
  <si>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</si>
  <si>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</si>
  <si>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</si>
  <si>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</si>
  <si>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</si>
  <si>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</si>
  <si>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</si>
  <si>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</si>
  <si>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</si>
  <si>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</si>
  <si>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</si>
  <si>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</si>
  <si>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</si>
  <si>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</si>
  <si>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</si>
  <si>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</si>
  <si>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</si>
  <si>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</si>
  <si>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</si>
  <si>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</si>
  <si>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</si>
  <si>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</si>
  <si>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</si>
  <si>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</si>
  <si>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</si>
  <si>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</si>
  <si>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</si>
  <si>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</si>
  <si>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</si>
  <si>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</si>
  <si>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</si>
  <si>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</si>
  <si>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</si>
  <si>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</si>
  <si>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</si>
  <si>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</si>
  <si>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</si>
  <si>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</si>
  <si>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</si>
  <si>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</si>
  <si>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</si>
  <si>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</si>
  <si>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</si>
  <si>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</si>
  <si>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</si>
  <si>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</si>
  <si>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</si>
  <si>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</si>
  <si>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</si>
  <si>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</si>
  <si>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</si>
  <si>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</si>
  <si>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</si>
  <si>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</si>
  <si>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</si>
  <si>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</si>
  <si>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</si>
  <si>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</si>
  <si>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</si>
  <si>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</si>
  <si>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</si>
  <si>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</si>
  <si>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</si>
  <si>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</si>
  <si>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</si>
  <si>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</si>
  <si>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</si>
  <si>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</si>
  <si>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</si>
  <si>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</si>
  <si>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</si>
  <si>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</si>
  <si>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</si>
  <si>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</si>
  <si>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</si>
  <si>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</si>
  <si>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</si>
  <si>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</si>
  <si>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</si>
  <si>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</si>
  <si>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</si>
  <si>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</si>
  <si>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</si>
  <si>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</si>
  <si>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</si>
  <si>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</si>
  <si>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</si>
  <si>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</si>
  <si>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</si>
  <si>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</si>
  <si>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</si>
  <si>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</si>
  <si>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</si>
  <si>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</si>
  <si>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</si>
  <si>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</si>
  <si>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</si>
  <si>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</si>
  <si>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</si>
  <si>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</si>
  <si>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</si>
  <si>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</si>
  <si>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</si>
  <si>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</si>
  <si>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</si>
  <si>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</si>
  <si>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</si>
  <si>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</si>
  <si>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</si>
  <si>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</si>
  <si>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</si>
  <si>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</si>
  <si>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</si>
  <si>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</si>
  <si>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</si>
  <si>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</si>
  <si>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</si>
  <si>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</si>
  <si>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</si>
  <si>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</si>
  <si>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</si>
  <si>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</si>
  <si>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</si>
  <si>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</si>
  <si>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</si>
  <si>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</si>
  <si>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</si>
  <si>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</si>
  <si>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</si>
  <si>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</si>
  <si>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</si>
  <si>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</si>
  <si>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</si>
  <si>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</si>
  <si>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</si>
  <si>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</si>
  <si>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</si>
  <si>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</si>
  <si>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</si>
  <si>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</si>
  <si>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</si>
  <si>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</si>
  <si>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</si>
  <si>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</si>
  <si>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</si>
  <si>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</si>
  <si>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</si>
  <si>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</si>
  <si>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</si>
  <si>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</si>
  <si>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</si>
  <si>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</si>
  <si>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</si>
  <si>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</si>
  <si>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</si>
  <si>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</si>
  <si>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</si>
  <si>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</si>
  <si>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</si>
  <si>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</si>
  <si>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</si>
  <si>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</si>
  <si>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</si>
  <si>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</si>
  <si>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</si>
  <si>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</si>
  <si>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</si>
  <si>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</si>
  <si>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</si>
  <si>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</si>
  <si>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</si>
  <si>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</si>
  <si>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</si>
  <si>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</si>
  <si>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</si>
  <si>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</si>
  <si>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</si>
  <si>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</si>
  <si>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</si>
  <si>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</si>
  <si>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</si>
  <si>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</si>
  <si>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</si>
  <si>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</si>
  <si>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</si>
  <si>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</si>
  <si>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</si>
  <si>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</si>
  <si>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</si>
  <si>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</si>
  <si>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</si>
  <si>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</si>
  <si>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</si>
  <si>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</si>
  <si>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</si>
  <si>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</si>
  <si>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</si>
  <si>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</si>
  <si>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</si>
  <si>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</si>
  <si>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</si>
  <si>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</si>
  <si>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</si>
  <si>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</si>
  <si>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</si>
  <si>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</si>
  <si>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</si>
  <si>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</si>
  <si>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</si>
  <si>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</si>
  <si>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</si>
  <si>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</si>
  <si>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</si>
  <si>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</si>
  <si>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</si>
  <si>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</si>
  <si>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</si>
  <si>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</si>
  <si>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</si>
  <si>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</si>
  <si>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</si>
  <si>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</si>
  <si>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</si>
  <si>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</si>
  <si>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</si>
  <si>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</si>
  <si>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</si>
  <si>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</si>
  <si>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</si>
  <si>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</si>
  <si>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</si>
  <si>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</si>
  <si>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</si>
  <si>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</si>
  <si>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</si>
  <si>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</si>
  <si>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</si>
  <si>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</si>
  <si>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</si>
  <si>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</si>
  <si>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</si>
  <si>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</si>
  <si>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</si>
  <si>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</si>
  <si>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</si>
  <si>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</si>
  <si>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</si>
  <si>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</si>
  <si>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</si>
  <si>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</si>
  <si>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</si>
  <si>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</si>
  <si>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</si>
  <si>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</si>
  <si>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</si>
  <si>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</si>
  <si>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</si>
  <si>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</si>
  <si>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</si>
  <si>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</si>
  <si>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</si>
  <si>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</si>
  <si>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</si>
  <si>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</si>
  <si>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</si>
  <si>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</si>
  <si>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</si>
  <si>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</si>
  <si>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</si>
  <si>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</si>
  <si>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</si>
  <si>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</si>
  <si>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</si>
  <si>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</si>
  <si>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</si>
  <si>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</si>
  <si>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</si>
  <si>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</si>
  <si>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</si>
  <si>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</si>
  <si>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</si>
  <si>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</si>
  <si>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</si>
  <si>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</si>
  <si>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</si>
  <si>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</si>
  <si>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</si>
  <si>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</si>
  <si>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</si>
  <si>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</si>
  <si>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</si>
  <si>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</si>
  <si>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</si>
  <si>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</si>
  <si>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</si>
  <si>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</si>
  <si>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</si>
  <si>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</si>
  <si>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</si>
  <si>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</si>
  <si>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</si>
  <si>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</si>
  <si>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</si>
  <si>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</si>
  <si>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</si>
  <si>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</si>
  <si>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</si>
  <si>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</si>
  <si>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</si>
  <si>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</si>
  <si>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</si>
  <si>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</si>
  <si>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</si>
  <si>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</si>
  <si>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</si>
  <si>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</si>
  <si>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</si>
  <si>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</si>
  <si>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</si>
  <si>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</si>
  <si>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</si>
  <si>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</si>
  <si>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</si>
  <si>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</si>
  <si>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</si>
  <si>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</si>
  <si>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</si>
  <si>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</si>
  <si>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</si>
  <si>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</si>
  <si>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</si>
  <si>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</si>
  <si>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</si>
  <si>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</si>
  <si>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</si>
  <si>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</si>
  <si>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</si>
  <si>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</si>
  <si>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</si>
  <si>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</si>
  <si>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</si>
  <si>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</si>
  <si>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</si>
  <si>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</si>
  <si>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</si>
  <si>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</si>
  <si>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</si>
  <si>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</si>
  <si>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</si>
  <si>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</si>
  <si>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</si>
  <si>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</si>
  <si>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</si>
  <si>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</si>
  <si>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</si>
  <si>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</si>
  <si>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</si>
  <si>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</si>
  <si>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</si>
  <si>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</si>
  <si>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</si>
  <si>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</si>
  <si>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</si>
  <si>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</si>
  <si>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</si>
  <si>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</si>
  <si>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</si>
  <si>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</si>
  <si>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</si>
  <si>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</si>
  <si>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</si>
  <si>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</si>
  <si>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</si>
  <si>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</si>
  <si>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</si>
  <si>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</si>
  <si>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</si>
  <si>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</si>
  <si>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</si>
  <si>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</si>
  <si>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</si>
  <si>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</si>
  <si>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</si>
  <si>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</si>
  <si>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</si>
  <si>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</si>
  <si>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</si>
  <si>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</si>
  <si>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</si>
  <si>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</si>
  <si>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</si>
  <si>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</si>
  <si>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</si>
  <si>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</si>
  <si>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</si>
  <si>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</si>
  <si>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</si>
  <si>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</si>
  <si>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</si>
  <si>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</si>
  <si>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</si>
  <si>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</si>
  <si>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</si>
  <si>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</si>
  <si>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</si>
  <si>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</si>
  <si>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</si>
  <si>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</si>
  <si>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</si>
  <si>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</si>
  <si>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</si>
  <si>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</si>
  <si>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</si>
  <si>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</si>
  <si>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</si>
  <si>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</si>
  <si>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</si>
  <si>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</si>
  <si>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</si>
  <si>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</si>
  <si>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</si>
  <si>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</si>
  <si>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</si>
  <si>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</si>
  <si>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</si>
  <si>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</si>
  <si>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</si>
  <si>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</si>
  <si>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</si>
  <si>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</si>
  <si>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</si>
  <si>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</si>
  <si>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</si>
  <si>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</si>
  <si>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</si>
  <si>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</si>
  <si>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</si>
  <si>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</si>
  <si>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</si>
  <si>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</si>
  <si>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</si>
  <si>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</si>
  <si>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</si>
  <si>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</si>
  <si>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</si>
  <si>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</si>
  <si>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</si>
  <si>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</si>
  <si>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</si>
  <si>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</si>
  <si>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</si>
  <si>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</si>
  <si>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</si>
  <si>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</si>
  <si>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</si>
  <si>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</si>
  <si>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</si>
  <si>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</si>
  <si>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</si>
  <si>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</si>
  <si>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</si>
  <si>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</si>
  <si>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</si>
  <si>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</si>
  <si>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</si>
  <si>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</si>
  <si>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</si>
  <si>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</si>
  <si>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</si>
  <si>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</si>
  <si>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</si>
  <si>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</si>
  <si>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</si>
  <si>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</si>
  <si>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</si>
  <si>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</si>
  <si>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</si>
  <si>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</si>
  <si>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</si>
  <si>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</si>
  <si>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</si>
  <si>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</si>
  <si>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</si>
  <si>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</si>
  <si>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</si>
  <si>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</si>
  <si>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</si>
  <si>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</si>
  <si>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</si>
  <si>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</si>
  <si>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</si>
  <si>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</si>
  <si>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</si>
  <si>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</si>
  <si>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</si>
  <si>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</si>
  <si>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</si>
  <si>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</si>
  <si>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</si>
  <si>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</si>
  <si>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</si>
  <si>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</si>
  <si>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</si>
  <si>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</si>
  <si>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</si>
  <si>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</si>
  <si>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</si>
  <si>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</si>
  <si>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</si>
  <si>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</si>
  <si>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</si>
  <si>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</si>
  <si>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</si>
  <si>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</si>
  <si>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</si>
  <si>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</si>
  <si>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</si>
  <si>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</si>
  <si>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</si>
  <si>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</si>
  <si>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</si>
  <si>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</si>
  <si>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</si>
  <si>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</si>
  <si>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</si>
  <si>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</si>
  <si>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</si>
  <si>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</si>
  <si>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</si>
  <si>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</si>
  <si>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</si>
  <si>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</si>
  <si>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</si>
  <si>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</si>
  <si>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</si>
  <si>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</si>
  <si>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</si>
  <si>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</si>
  <si>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</si>
  <si>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</si>
  <si>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</si>
  <si>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</si>
  <si>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</si>
  <si>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</si>
  <si>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</si>
  <si>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</si>
  <si>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</si>
  <si>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</si>
  <si>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</si>
  <si>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</si>
  <si>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</si>
  <si>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</si>
  <si>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</si>
  <si>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</si>
  <si>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</si>
  <si>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</si>
  <si>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</si>
  <si>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</si>
  <si>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</si>
  <si>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</si>
  <si>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</si>
  <si>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</si>
  <si>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</si>
  <si>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</si>
  <si>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</si>
  <si>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</si>
  <si>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</si>
  <si>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</si>
  <si>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</si>
  <si>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</si>
  <si>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</si>
  <si>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</si>
  <si>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</si>
  <si>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</si>
  <si>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</si>
  <si>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</si>
  <si>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</si>
  <si>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</si>
  <si>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</si>
  <si>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</si>
  <si>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</si>
  <si>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</si>
  <si>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</si>
  <si>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</si>
  <si>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</si>
  <si>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</si>
  <si>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</si>
  <si>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</si>
  <si>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</si>
  <si>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</si>
  <si>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</si>
  <si>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</si>
  <si>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</si>
  <si>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</si>
  <si>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</si>
  <si>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</si>
  <si>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</si>
  <si>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</si>
  <si>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</si>
  <si>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</si>
  <si>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</si>
  <si>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</si>
  <si>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</si>
  <si>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</si>
  <si>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</si>
  <si>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</si>
  <si>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</si>
  <si>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</si>
  <si>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</si>
  <si>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</si>
  <si>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</si>
  <si>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</si>
  <si>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</si>
  <si>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</si>
  <si>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</si>
  <si>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</si>
  <si>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</si>
  <si>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</si>
  <si>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</si>
  <si>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</si>
  <si>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</si>
  <si>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</si>
  <si>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</si>
  <si>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</si>
  <si>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</si>
  <si>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</si>
  <si>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</si>
  <si>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</si>
  <si>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</si>
  <si>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</si>
  <si>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</si>
  <si>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</si>
  <si>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</si>
  <si>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</si>
  <si>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</si>
  <si>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</si>
  <si>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</si>
  <si>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</si>
  <si>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</si>
  <si>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</si>
  <si>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</si>
  <si>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</si>
  <si>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</si>
  <si>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</si>
  <si>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</si>
  <si>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</si>
  <si>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</si>
  <si>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</si>
  <si>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</si>
  <si>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</si>
  <si>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</si>
  <si>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</si>
  <si>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</si>
  <si>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</si>
  <si>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</si>
  <si>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</si>
  <si>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</si>
  <si>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</si>
  <si>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</si>
  <si>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</si>
  <si>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</si>
  <si>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</si>
  <si>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</si>
  <si>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</si>
  <si>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</si>
  <si>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</si>
  <si>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</si>
  <si>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</si>
  <si>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</si>
  <si>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</si>
  <si>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</si>
  <si>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</si>
  <si>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</si>
  <si>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</si>
  <si>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</si>
  <si>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</si>
  <si>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</si>
  <si>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</si>
  <si>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</si>
  <si>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</si>
  <si>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</si>
  <si>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</si>
  <si>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</si>
  <si>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</si>
  <si>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</si>
  <si>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</si>
  <si>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</si>
  <si>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</si>
  <si>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</si>
  <si>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</si>
  <si>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</si>
  <si>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</si>
  <si>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</si>
  <si>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</si>
  <si>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</si>
  <si>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</si>
  <si>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</si>
  <si>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</si>
  <si>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</si>
  <si>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</si>
  <si>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</si>
  <si>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</si>
  <si>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</si>
  <si>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</si>
  <si>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</si>
  <si>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</si>
  <si>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</si>
  <si>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</si>
  <si>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</si>
  <si>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</si>
  <si>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</si>
  <si>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</si>
  <si>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</si>
  <si>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</si>
  <si>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</si>
  <si>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</si>
  <si>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</si>
  <si>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</si>
  <si>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</si>
  <si>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</si>
  <si>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</si>
  <si>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</si>
  <si>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</si>
  <si>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</si>
  <si>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</si>
  <si>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</si>
  <si>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</si>
  <si>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</si>
  <si>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</si>
  <si>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</si>
  <si>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</si>
  <si>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</si>
  <si>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</si>
  <si>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</si>
  <si>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</si>
  <si>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</si>
  <si>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</si>
  <si>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</si>
  <si>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</si>
  <si>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</si>
  <si>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</si>
  <si>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</si>
  <si>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</si>
  <si>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</si>
  <si>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</si>
  <si>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</si>
  <si>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</si>
  <si>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</si>
  <si>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</si>
  <si>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</si>
  <si>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</si>
  <si>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</si>
  <si>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</si>
  <si>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</si>
  <si>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</si>
  <si>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</si>
  <si>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</si>
  <si>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</si>
  <si>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</si>
  <si>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</si>
  <si>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</si>
  <si>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</si>
  <si>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</si>
  <si>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</si>
  <si>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</si>
  <si>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</si>
  <si>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</si>
  <si>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</si>
  <si>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</si>
  <si>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</si>
  <si>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</si>
  <si>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</si>
  <si>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</si>
  <si>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</si>
  <si>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</si>
  <si>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</si>
  <si>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</si>
  <si>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</si>
  <si>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</si>
  <si>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</si>
  <si>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</si>
  <si>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</si>
  <si>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</si>
  <si>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</si>
  <si>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</si>
  <si>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</si>
  <si>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</si>
  <si>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</si>
  <si>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</si>
  <si>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</si>
  <si>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</si>
  <si>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</si>
  <si>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</si>
  <si>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</si>
  <si>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</si>
  <si>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</si>
  <si>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</si>
  <si>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</si>
  <si>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</si>
  <si>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</si>
  <si>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</si>
  <si>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</si>
  <si>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</si>
  <si>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</si>
  <si>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</si>
  <si>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</si>
  <si>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</si>
  <si>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</si>
  <si>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</si>
  <si>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</si>
  <si>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</si>
  <si>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</si>
  <si>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</si>
  <si>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</si>
  <si>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</si>
  <si>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</si>
  <si>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</si>
  <si>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</si>
  <si>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</si>
  <si>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</si>
  <si>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</si>
  <si>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</si>
  <si>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</si>
  <si>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</si>
  <si>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</si>
  <si>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</si>
  <si>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</si>
  <si>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</si>
  <si>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</si>
  <si>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</si>
  <si>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</si>
  <si>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</si>
  <si>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</si>
  <si>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</si>
  <si>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</si>
  <si>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</si>
  <si>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</si>
  <si>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</si>
  <si>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</si>
  <si>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</si>
  <si>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</si>
  <si>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</si>
  <si>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</si>
  <si>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</si>
  <si>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</si>
  <si>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</si>
  <si>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</si>
  <si>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</si>
  <si>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</si>
  <si>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</si>
  <si>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</si>
  <si>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</si>
  <si>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</si>
  <si>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</si>
  <si>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</si>
  <si>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</si>
  <si>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</si>
  <si>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</si>
  <si>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</si>
  <si>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</si>
  <si>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</si>
  <si>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</si>
  <si>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</si>
  <si>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</si>
  <si>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</si>
  <si>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</si>
  <si>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</si>
  <si>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</si>
  <si>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</si>
  <si>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</si>
  <si>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</si>
  <si>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</si>
  <si>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</si>
  <si>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</si>
  <si>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</si>
  <si>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</si>
  <si>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</si>
  <si>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</si>
  <si>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</si>
  <si>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</si>
  <si>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</si>
  <si>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</si>
  <si>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</si>
  <si>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</si>
  <si>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</si>
  <si>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</si>
  <si>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</si>
  <si>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</si>
  <si>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</si>
  <si>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</si>
  <si>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</si>
  <si>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</si>
  <si>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</si>
  <si>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</si>
  <si>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</si>
  <si>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</si>
  <si>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</si>
  <si>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</si>
  <si>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</si>
  <si>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</si>
  <si>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</si>
  <si>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</si>
  <si>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</si>
  <si>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</si>
  <si>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</si>
  <si>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</si>
  <si>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</si>
  <si>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</si>
  <si>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</si>
  <si>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</si>
  <si>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</si>
  <si>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</si>
  <si>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</si>
  <si>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</si>
  <si>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</si>
  <si>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</si>
  <si>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</si>
  <si>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</si>
  <si>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</si>
  <si>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</si>
  <si>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</si>
  <si>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</si>
  <si>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</si>
  <si>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</si>
  <si>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</si>
  <si>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</si>
  <si>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</si>
  <si>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</si>
  <si>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</si>
  <si>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</si>
  <si>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</si>
  <si>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</si>
  <si>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</si>
  <si>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</si>
  <si>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</si>
  <si>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</si>
  <si>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</si>
  <si>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</si>
  <si>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</si>
  <si>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</si>
  <si>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</si>
  <si>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</si>
  <si>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</si>
  <si>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</si>
  <si>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</si>
  <si>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</si>
  <si>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</si>
  <si>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</si>
  <si>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</si>
  <si>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</si>
  <si>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</si>
  <si>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</si>
  <si>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</si>
  <si>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</si>
  <si>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</si>
  <si>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</si>
  <si>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</si>
  <si>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</si>
  <si>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</si>
  <si>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</si>
  <si>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</si>
  <si>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</si>
  <si>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</si>
  <si>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</si>
  <si>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</si>
  <si>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</si>
  <si>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</si>
  <si>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</si>
  <si>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</si>
  <si>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</si>
  <si>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</si>
  <si>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</si>
  <si>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</si>
  <si>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</si>
  <si>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</si>
  <si>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</si>
  <si>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</si>
  <si>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</si>
  <si>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</si>
  <si>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</si>
  <si>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</si>
  <si>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</si>
  <si>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</si>
  <si>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</si>
  <si>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</si>
  <si>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</si>
  <si>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</si>
  <si>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</si>
  <si>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</si>
  <si>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</si>
  <si>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</si>
  <si>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</si>
  <si>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</si>
  <si>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</si>
  <si>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</si>
  <si>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</si>
  <si>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</si>
  <si>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</si>
  <si>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</si>
  <si>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</si>
  <si>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</si>
  <si>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</si>
  <si>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</si>
  <si>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</si>
  <si>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</si>
  <si>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</si>
  <si>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</si>
  <si>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</si>
  <si>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</si>
  <si>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</si>
  <si>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</si>
  <si>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</si>
  <si>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</si>
  <si>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</si>
  <si>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</si>
  <si>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</si>
  <si>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</si>
  <si>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</si>
  <si>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</si>
  <si>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</si>
  <si>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</si>
  <si>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</si>
  <si>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</si>
  <si>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</si>
  <si>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</si>
  <si>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</si>
  <si>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</si>
  <si>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</si>
  <si>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</si>
  <si>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</si>
  <si>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</si>
  <si>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</si>
  <si>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</si>
  <si>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</si>
  <si>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</si>
  <si>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</si>
  <si>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</si>
  <si>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</si>
  <si>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</si>
  <si>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</si>
  <si>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</si>
  <si>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</si>
  <si>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</si>
  <si>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</si>
  <si>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</si>
  <si>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</si>
  <si>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</si>
  <si>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</si>
  <si>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</si>
  <si>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</si>
  <si>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</si>
  <si>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</si>
  <si>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</si>
  <si>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</si>
  <si>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</si>
  <si>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</si>
  <si>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</si>
  <si>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</si>
  <si>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</si>
  <si>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</si>
  <si>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</si>
  <si>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</si>
  <si>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</si>
  <si>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</si>
  <si>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</si>
  <si>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</si>
  <si>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</si>
  <si>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</si>
  <si>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</si>
  <si>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</si>
  <si>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</si>
  <si>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</si>
  <si>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</si>
  <si>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</si>
  <si>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</si>
  <si>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</si>
  <si>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</si>
  <si>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</si>
  <si>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</si>
  <si>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</si>
  <si>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</si>
  <si>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</si>
  <si>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</si>
  <si>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</si>
  <si>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</si>
  <si>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</si>
  <si>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</si>
  <si>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</si>
  <si>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</si>
  <si>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</si>
  <si>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</si>
  <si>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</si>
  <si>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</si>
  <si>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</si>
  <si>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</si>
  <si>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</si>
  <si>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</si>
  <si>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</si>
  <si>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</si>
  <si>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</si>
  <si>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</si>
  <si>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</si>
  <si>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</si>
  <si>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</si>
  <si>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</si>
  <si>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</si>
  <si>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</si>
  <si>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</si>
  <si>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</si>
  <si>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</si>
  <si>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</si>
  <si>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</si>
  <si>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</si>
  <si>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</si>
  <si>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</si>
  <si>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</si>
  <si>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</si>
  <si>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</si>
  <si>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</si>
  <si>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</si>
  <si>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</si>
  <si>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</si>
  <si>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</si>
  <si>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</si>
  <si>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</si>
  <si>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</si>
  <si>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</si>
  <si>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</si>
  <si>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</si>
  <si>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</si>
  <si>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</si>
  <si>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</si>
  <si>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</si>
  <si>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</si>
  <si>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</si>
  <si>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</si>
  <si>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</si>
  <si>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</si>
  <si>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</si>
  <si>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</si>
  <si>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</si>
  <si>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</si>
  <si>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</si>
  <si>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</si>
  <si>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</si>
  <si>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</si>
  <si>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</si>
  <si>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</si>
  <si>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</si>
  <si>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</si>
  <si>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</si>
  <si>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</si>
  <si>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</si>
  <si>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</si>
  <si>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</si>
  <si>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</si>
  <si>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</si>
  <si>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</si>
  <si>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</si>
  <si>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</si>
  <si>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</si>
  <si>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</si>
  <si>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</si>
  <si>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</si>
  <si>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</si>
  <si>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</si>
  <si>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</si>
  <si>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</si>
  <si>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</si>
  <si>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</si>
  <si>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</si>
  <si>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</si>
  <si>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</si>
  <si>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</si>
  <si>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</si>
  <si>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</si>
  <si>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</si>
  <si>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</si>
  <si>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</si>
  <si>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</si>
  <si>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</si>
  <si>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</si>
  <si>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</si>
  <si>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</si>
  <si>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</si>
  <si>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</si>
  <si>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</si>
  <si>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</si>
  <si>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</si>
  <si>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</si>
  <si>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</si>
  <si>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</si>
  <si>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</si>
  <si>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</si>
  <si>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</si>
  <si>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</si>
  <si>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</si>
  <si>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</si>
  <si>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</si>
  <si>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</si>
  <si>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</si>
  <si>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</si>
  <si>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</si>
  <si>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</si>
  <si>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</si>
  <si>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</si>
  <si>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</si>
  <si>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</si>
  <si>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</si>
  <si>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</si>
  <si>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</si>
  <si>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</si>
  <si>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</si>
  <si>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</si>
  <si>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</si>
  <si>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</si>
  <si>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</si>
  <si>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</si>
  <si>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</si>
  <si>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</si>
  <si>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</si>
  <si>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</si>
  <si>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</si>
  <si>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</si>
  <si>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</si>
  <si>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</si>
  <si>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</si>
  <si>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</si>
  <si>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</si>
  <si>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</si>
  <si>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</si>
  <si>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</si>
  <si>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</si>
  <si>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</si>
  <si>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</si>
  <si>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</si>
  <si>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</si>
  <si>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</si>
  <si>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</si>
  <si>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</si>
  <si>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</si>
  <si>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</si>
  <si>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</si>
  <si>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</si>
  <si>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</si>
  <si>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</si>
  <si>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</si>
  <si>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</si>
  <si>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</si>
  <si>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</si>
  <si>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</si>
  <si>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</si>
  <si>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</si>
  <si>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</si>
  <si>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</si>
  <si>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</si>
  <si>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</si>
  <si>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</si>
  <si>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</si>
  <si>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</si>
  <si>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</si>
  <si>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</si>
  <si>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</si>
  <si>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</si>
  <si>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</si>
  <si>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</si>
  <si>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</si>
  <si>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</si>
  <si>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</si>
  <si>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</si>
  <si>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</si>
  <si>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</si>
  <si>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</si>
  <si>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</si>
  <si>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</si>
  <si>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</si>
  <si>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</si>
  <si>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</si>
  <si>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</si>
  <si>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</si>
  <si>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</si>
  <si>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</si>
  <si>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</si>
  <si>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</si>
  <si>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</si>
  <si>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</si>
  <si>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</si>
  <si>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</si>
  <si>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</si>
  <si>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</si>
  <si>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</si>
  <si>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</si>
  <si>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</si>
  <si>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</si>
  <si>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</si>
  <si>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</si>
  <si>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</si>
  <si>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</si>
  <si>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</si>
  <si>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</si>
  <si>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</si>
  <si>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</si>
  <si>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</si>
  <si>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</si>
  <si>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</si>
  <si>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</si>
  <si>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</si>
  <si>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</si>
  <si>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</si>
  <si>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</si>
  <si>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</si>
  <si>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</si>
  <si>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</si>
  <si>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</si>
  <si>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</si>
  <si>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</si>
  <si>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</si>
  <si>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</si>
  <si>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</si>
  <si>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</si>
  <si>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</si>
  <si>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</si>
  <si>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</si>
  <si>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</si>
  <si>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</si>
  <si>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</si>
  <si>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</si>
  <si>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</si>
  <si>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</si>
  <si>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</si>
  <si>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</si>
  <si>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</si>
  <si>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</si>
  <si>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</si>
  <si>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</si>
  <si>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</si>
  <si>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</si>
  <si>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</si>
  <si>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</si>
  <si>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</si>
  <si>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</si>
  <si>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</si>
  <si>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</si>
  <si>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</si>
  <si>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</si>
  <si>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</si>
  <si>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</si>
  <si>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</si>
  <si>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</si>
  <si>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</si>
  <si>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</si>
  <si>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</si>
  <si>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</si>
  <si>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</si>
  <si>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</si>
  <si>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</si>
  <si>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</si>
  <si>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</si>
  <si>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</si>
  <si>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</si>
  <si>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</si>
  <si>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</si>
  <si>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</si>
  <si>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</si>
  <si>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</si>
  <si>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</si>
  <si>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</si>
  <si>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</si>
  <si>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</si>
  <si>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</si>
  <si>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</si>
  <si>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</si>
  <si>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</si>
  <si>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</si>
  <si>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</si>
  <si>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</si>
  <si>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</si>
  <si>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</si>
  <si>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</si>
  <si>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</si>
  <si>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</si>
  <si>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</si>
  <si>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</si>
  <si>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</si>
  <si>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</si>
  <si>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</si>
  <si>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</si>
  <si>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</si>
  <si>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</si>
  <si>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</si>
  <si>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</si>
  <si>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</si>
  <si>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</si>
  <si>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</si>
  <si>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</si>
  <si>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</si>
  <si>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</si>
  <si>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</si>
  <si>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</si>
  <si>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</si>
  <si>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</si>
  <si>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</si>
  <si>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</si>
  <si>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</si>
  <si>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</si>
  <si>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</si>
  <si>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</si>
  <si>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</si>
  <si>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</si>
  <si>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</si>
  <si>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</si>
  <si>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</si>
  <si>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</si>
  <si>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</si>
  <si>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</si>
  <si>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</si>
  <si>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</si>
  <si>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</si>
  <si>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</si>
  <si>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</si>
  <si>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</si>
  <si>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</si>
  <si>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</si>
  <si>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</si>
  <si>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</si>
  <si>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</si>
  <si>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</si>
  <si>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</si>
  <si>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</si>
  <si>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</si>
  <si>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</si>
  <si>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</si>
  <si>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</si>
  <si>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</si>
  <si>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</si>
  <si>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</si>
  <si>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</si>
  <si>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</si>
  <si>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</si>
  <si>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</si>
  <si>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</si>
  <si>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</si>
  <si>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</si>
  <si>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</si>
  <si>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</si>
  <si>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</si>
  <si>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</si>
  <si>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</si>
  <si>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</si>
  <si>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</si>
  <si>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</si>
  <si>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</si>
  <si>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</si>
  <si>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</si>
  <si>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</si>
  <si>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</si>
  <si>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</si>
  <si>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</si>
  <si>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</si>
  <si>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</si>
  <si>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</si>
  <si>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</si>
  <si>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</si>
  <si>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</si>
  <si>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</si>
  <si>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</si>
  <si>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</si>
  <si>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</si>
  <si>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</si>
  <si>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</si>
  <si>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</si>
  <si>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</si>
  <si>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</si>
  <si>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</si>
  <si>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</si>
  <si>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</si>
  <si>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</si>
  <si>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</si>
  <si>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</si>
  <si>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</si>
  <si>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</si>
  <si>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</si>
  <si>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</si>
  <si>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</si>
  <si>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</si>
  <si>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</si>
  <si>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</si>
  <si>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</si>
  <si>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</si>
  <si>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</si>
  <si>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</si>
  <si>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</si>
  <si>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</si>
  <si>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</si>
  <si>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</si>
  <si>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</si>
  <si>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</si>
  <si>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</si>
  <si>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</si>
  <si>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</si>
  <si>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</si>
  <si>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</si>
  <si>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</si>
  <si>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</si>
  <si>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</si>
  <si>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</si>
  <si>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</si>
  <si>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</si>
  <si>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</si>
  <si>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</si>
  <si>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</si>
  <si>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</si>
  <si>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</si>
  <si>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</si>
  <si>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</si>
  <si>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</si>
  <si>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</si>
  <si>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</si>
  <si>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</si>
  <si>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</si>
  <si>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</si>
  <si>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</si>
  <si>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</si>
  <si>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</si>
  <si>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</si>
  <si>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</si>
  <si>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</si>
  <si>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</si>
  <si>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</si>
  <si>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</si>
  <si>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</si>
  <si>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</si>
  <si>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</si>
  <si>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</si>
  <si>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</si>
  <si>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</si>
  <si>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</si>
  <si>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</si>
  <si>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</si>
  <si>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</si>
  <si>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</si>
  <si>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</si>
  <si>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</si>
  <si>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</si>
  <si>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</si>
  <si>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</si>
  <si>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</si>
  <si>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</si>
  <si>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</si>
  <si>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</si>
  <si>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</si>
  <si>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</si>
  <si>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</si>
  <si>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</si>
  <si>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</si>
  <si>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</si>
  <si>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</si>
  <si>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</si>
  <si>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</si>
  <si>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</si>
  <si>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</si>
  <si>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</si>
  <si>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</si>
  <si>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</si>
  <si>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</si>
  <si>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</si>
  <si>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</si>
  <si>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</si>
  <si>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</si>
  <si>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</si>
  <si>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</si>
  <si>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</si>
  <si>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</si>
  <si>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</si>
  <si>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</si>
  <si>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</si>
  <si>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</si>
  <si>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</si>
  <si>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</si>
  <si>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</si>
  <si>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</si>
  <si>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</si>
  <si>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</si>
  <si>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</si>
  <si>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</si>
  <si>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</si>
  <si>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</si>
  <si>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</si>
  <si>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</si>
  <si>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</si>
  <si>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</si>
  <si>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</si>
  <si>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</si>
  <si>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</si>
  <si>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</si>
  <si>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</si>
  <si>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</si>
  <si>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</si>
  <si>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</si>
  <si>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</si>
  <si>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</si>
  <si>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</si>
  <si>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</si>
  <si>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</si>
  <si>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</si>
  <si>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</si>
  <si>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</si>
  <si>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</si>
  <si>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</si>
  <si>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</si>
  <si>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</si>
  <si>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</si>
  <si>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</si>
  <si>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</si>
  <si>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</si>
  <si>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</si>
  <si>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</si>
  <si>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</si>
  <si>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</si>
  <si>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</si>
  <si>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</si>
  <si>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</si>
  <si>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</si>
  <si>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</si>
  <si>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</si>
  <si>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</si>
  <si>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</si>
  <si>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</si>
  <si>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</si>
  <si>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</si>
  <si>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</si>
  <si>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</si>
  <si>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</si>
  <si>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</si>
  <si>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</si>
  <si>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</si>
  <si>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</si>
  <si>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</si>
  <si>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</si>
  <si>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</si>
  <si>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</si>
  <si>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</si>
  <si>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</si>
  <si>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</si>
  <si>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</si>
  <si>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</si>
  <si>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</si>
  <si>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</si>
  <si>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</si>
  <si>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</si>
  <si>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</si>
  <si>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</si>
  <si>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</si>
  <si>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</si>
  <si>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</si>
  <si>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</si>
  <si>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</si>
  <si>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</si>
  <si>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</si>
  <si>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</si>
  <si>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</si>
  <si>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</si>
  <si>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</si>
  <si>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</si>
  <si>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</si>
  <si>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</si>
  <si>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</si>
  <si>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</si>
  <si>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</si>
  <si>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</si>
  <si>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</si>
  <si>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</si>
  <si>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</si>
  <si>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</si>
  <si>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</si>
  <si>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</si>
  <si>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</si>
  <si>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</si>
  <si>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</si>
  <si>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</si>
  <si>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</si>
  <si>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</si>
  <si>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</si>
  <si>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</si>
  <si>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</si>
  <si>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</si>
  <si>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</si>
  <si>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</si>
  <si>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</si>
  <si>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</si>
  <si>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</si>
  <si>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</si>
  <si>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</si>
  <si>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</si>
  <si>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</si>
  <si>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</si>
  <si>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</si>
  <si>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</si>
  <si>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</si>
  <si>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</si>
  <si>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</si>
  <si>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</si>
  <si>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</si>
  <si>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</si>
  <si>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</si>
  <si>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</si>
  <si>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</si>
  <si>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</si>
  <si>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</si>
  <si>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</si>
  <si>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</si>
  <si>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</si>
  <si>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</si>
  <si>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</si>
  <si>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</si>
  <si>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</si>
  <si>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</si>
  <si>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</si>
  <si>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</si>
  <si>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</si>
  <si>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</si>
  <si>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</si>
  <si>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</si>
  <si>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</si>
  <si>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</si>
  <si>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</si>
  <si>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</si>
  <si>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</si>
  <si>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</si>
  <si>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</si>
  <si>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</si>
  <si>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</si>
  <si>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</si>
  <si>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</si>
  <si>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</si>
  <si>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</si>
  <si>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</si>
  <si>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</si>
  <si>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</si>
  <si>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</si>
  <si>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</si>
  <si>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</si>
  <si>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</si>
  <si>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</si>
  <si>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</si>
  <si>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</si>
  <si>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</si>
  <si>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</si>
  <si>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</si>
  <si>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</si>
  <si>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</si>
  <si>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</si>
  <si>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</si>
  <si>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</si>
  <si>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</si>
  <si>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</si>
  <si>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</si>
  <si>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</si>
  <si>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</si>
  <si>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</si>
  <si>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</si>
  <si>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</si>
  <si>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</si>
  <si>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</si>
  <si>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</si>
  <si>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</si>
  <si>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</si>
  <si>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</si>
  <si>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</si>
  <si>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</si>
  <si>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</si>
  <si>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</si>
  <si>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</si>
  <si>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</si>
  <si>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</si>
  <si>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</si>
  <si>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</si>
  <si>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</si>
  <si>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</si>
  <si>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</si>
  <si>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</si>
  <si>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</si>
  <si>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</si>
  <si>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</si>
  <si>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</si>
  <si>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</si>
  <si>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</si>
  <si>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</si>
  <si>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</si>
  <si>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</si>
  <si>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</si>
  <si>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</si>
  <si>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</si>
  <si>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</si>
  <si>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</si>
  <si>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</si>
  <si>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</si>
  <si>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</si>
  <si>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</si>
  <si>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</si>
  <si>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</si>
  <si>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</si>
  <si>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</si>
  <si>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</si>
  <si>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</si>
  <si>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</si>
  <si>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</si>
  <si>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</si>
  <si>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</si>
  <si>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</si>
  <si>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</si>
  <si>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</si>
  <si>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</si>
  <si>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</si>
  <si>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</si>
  <si>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</si>
  <si>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</si>
  <si>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</si>
  <si>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</si>
  <si>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</si>
  <si>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</si>
  <si>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</si>
  <si>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</si>
  <si>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</si>
  <si>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</si>
  <si>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</si>
  <si>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</si>
  <si>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</si>
  <si>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</si>
  <si>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</si>
  <si>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</si>
  <si>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</si>
  <si>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</si>
  <si>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</si>
  <si>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</si>
  <si>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</si>
  <si>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</si>
  <si>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</si>
  <si>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</si>
  <si>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</si>
  <si>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</si>
  <si>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</si>
  <si>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</si>
  <si>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</si>
  <si>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</si>
  <si>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</si>
  <si>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</si>
  <si>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</si>
  <si>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</si>
  <si>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</si>
  <si>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</si>
  <si>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</si>
  <si>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</si>
  <si>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</si>
  <si>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</si>
  <si>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</si>
  <si>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</si>
  <si>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</si>
  <si>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</si>
  <si>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</si>
  <si>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</si>
  <si>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</si>
  <si>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</si>
  <si>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</si>
  <si>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</si>
  <si>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</si>
  <si>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</si>
  <si>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</si>
  <si>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</si>
  <si>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</si>
  <si>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</si>
  <si>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</si>
  <si>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</si>
  <si>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</si>
  <si>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</si>
  <si>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</si>
  <si>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</si>
  <si>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</si>
  <si>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</si>
  <si>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</si>
  <si>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</si>
  <si>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</si>
  <si>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</si>
  <si>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</si>
  <si>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</si>
  <si>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</si>
  <si>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</si>
  <si>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</si>
  <si>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</si>
  <si>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</si>
  <si>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</si>
  <si>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</si>
  <si>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</si>
  <si>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</si>
  <si>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</si>
  <si>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</si>
  <si>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</si>
  <si>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</si>
  <si>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</si>
  <si>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</si>
  <si>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</si>
  <si>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</si>
  <si>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</si>
  <si>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</si>
  <si>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</si>
  <si>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</si>
  <si>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</si>
  <si>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</si>
  <si>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</si>
  <si>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</si>
  <si>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</si>
  <si>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</si>
  <si>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</si>
  <si>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</si>
  <si>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</si>
  <si>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</si>
  <si>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</si>
  <si>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</si>
  <si>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</si>
  <si>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</si>
  <si>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</si>
  <si>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</si>
  <si>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</si>
  <si>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</si>
  <si>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</si>
  <si>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</si>
  <si>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</si>
  <si>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</si>
  <si>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</si>
  <si>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</si>
  <si>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</si>
  <si>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</si>
  <si>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</si>
  <si>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</si>
  <si>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</si>
  <si>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</si>
  <si>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</si>
  <si>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</si>
  <si>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</si>
  <si>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</si>
  <si>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</si>
  <si>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</si>
  <si>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</si>
  <si>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</si>
  <si>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</si>
  <si>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</si>
  <si>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</si>
  <si>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</si>
  <si>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</si>
  <si>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</si>
  <si>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</si>
  <si>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</si>
  <si>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</si>
  <si>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</si>
  <si>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</si>
  <si>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</si>
  <si>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</si>
  <si>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</si>
  <si>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</si>
  <si>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</si>
  <si>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</si>
  <si>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</si>
  <si>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</si>
  <si>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</si>
  <si>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</si>
  <si>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</si>
  <si>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</si>
  <si>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</si>
  <si>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</si>
  <si>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</si>
  <si>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</si>
  <si>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</si>
  <si>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</si>
  <si>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</si>
  <si>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</si>
  <si>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</si>
  <si>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</si>
  <si>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</si>
  <si>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</si>
  <si>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</si>
  <si>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</si>
  <si>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</si>
  <si>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</si>
  <si>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</si>
  <si>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</si>
  <si>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</si>
  <si>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</si>
  <si>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</si>
  <si>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</si>
  <si>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</si>
  <si>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</si>
  <si>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</si>
  <si>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</si>
  <si>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</si>
  <si>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</si>
  <si>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</si>
  <si>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</si>
  <si>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</si>
  <si>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</si>
  <si>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</si>
  <si>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</si>
  <si>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</si>
  <si>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</si>
  <si>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</si>
  <si>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</si>
  <si>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</si>
  <si>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</si>
  <si>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</si>
  <si>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</si>
  <si>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</si>
  <si>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</si>
  <si>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</si>
  <si>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</si>
  <si>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</si>
  <si>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</si>
  <si>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</si>
  <si>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</si>
  <si>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</si>
  <si>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</si>
  <si>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</si>
  <si>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</si>
  <si>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</si>
  <si>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</si>
  <si>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</si>
  <si>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</si>
  <si>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</si>
  <si>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</si>
  <si>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</si>
  <si>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</si>
  <si>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</si>
  <si>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</si>
  <si>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</si>
  <si>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</si>
  <si>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</si>
  <si>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</si>
  <si>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</si>
  <si>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</si>
  <si>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</si>
  <si>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</si>
  <si>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</si>
  <si>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</si>
  <si>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</si>
  <si>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</si>
  <si>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</si>
  <si>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</si>
  <si>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</si>
  <si>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</si>
  <si>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</si>
  <si>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</si>
  <si>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</si>
  <si>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</si>
  <si>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</si>
  <si>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</si>
  <si>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</si>
  <si>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</si>
  <si>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</si>
  <si>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</si>
  <si>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</si>
  <si>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</si>
  <si>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</si>
  <si>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</si>
  <si>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</si>
  <si>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</si>
  <si>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</si>
  <si>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</si>
  <si>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</si>
  <si>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</si>
  <si>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</si>
  <si>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</si>
  <si>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</si>
  <si>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</si>
  <si>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</si>
  <si>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</si>
  <si>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</si>
  <si>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</si>
  <si>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</si>
  <si>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</si>
  <si>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</si>
  <si>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</si>
  <si>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</si>
  <si>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</si>
  <si>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</si>
  <si>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</si>
  <si>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</si>
  <si>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</si>
  <si>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</si>
  <si>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</si>
  <si>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</si>
  <si>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</si>
  <si>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</si>
  <si>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</si>
  <si>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</si>
  <si>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</si>
  <si>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</si>
  <si>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</si>
  <si>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</si>
  <si>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</si>
  <si>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</si>
  <si>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</si>
  <si>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</si>
  <si>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</si>
  <si>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</si>
  <si>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</si>
  <si>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</si>
  <si>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</si>
  <si>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</si>
  <si>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</si>
  <si>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</si>
  <si>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</si>
  <si>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</si>
  <si>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</si>
  <si>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</si>
  <si>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</si>
  <si>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</si>
  <si>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</si>
  <si>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</si>
  <si>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</si>
  <si>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</si>
  <si>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</si>
  <si>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</si>
  <si>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</si>
  <si>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</si>
  <si>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</si>
  <si>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</si>
  <si>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</si>
  <si>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</si>
  <si>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</si>
  <si>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</si>
  <si>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</si>
  <si>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</si>
  <si>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</si>
  <si>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</si>
  <si>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</si>
  <si>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</si>
  <si>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</si>
  <si>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</si>
  <si>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</si>
  <si>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</si>
  <si>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</si>
  <si>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</si>
  <si>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</si>
  <si>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</si>
  <si>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</si>
  <si>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</si>
  <si>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</si>
  <si>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</si>
  <si>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</si>
  <si>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</si>
  <si>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</si>
  <si>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</si>
  <si>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</si>
  <si>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</si>
  <si>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</si>
  <si>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</si>
  <si>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</si>
  <si>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</si>
  <si>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</si>
  <si>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</si>
  <si>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</si>
  <si>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</si>
  <si>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</si>
  <si>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</si>
  <si>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</si>
  <si>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</si>
  <si>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</si>
  <si>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</si>
  <si>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</si>
  <si>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</si>
  <si>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</si>
  <si>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</si>
  <si>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</si>
  <si>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</si>
  <si>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</si>
  <si>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</si>
  <si>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</si>
  <si>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</si>
  <si>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</si>
  <si>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</si>
  <si>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</si>
  <si>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</si>
  <si>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</si>
  <si>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</si>
  <si>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</si>
  <si>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</si>
  <si>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</si>
  <si>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</si>
  <si>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</si>
  <si>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</si>
  <si>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</si>
  <si>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</si>
  <si>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</si>
  <si>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</si>
  <si>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</si>
  <si>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</si>
  <si>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</si>
  <si>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</si>
  <si>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</si>
  <si>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</si>
  <si>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</si>
  <si>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</si>
  <si>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</si>
  <si>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</si>
  <si>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</si>
  <si>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</si>
  <si>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</si>
  <si>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</si>
  <si>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</si>
  <si>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</si>
  <si>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</si>
  <si>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</si>
  <si>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</si>
  <si>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</si>
  <si>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</si>
  <si>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</si>
  <si>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</si>
  <si>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</si>
  <si>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</si>
  <si>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</si>
  <si>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</si>
  <si>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</si>
  <si>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</si>
  <si>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</si>
  <si>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</si>
  <si>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</si>
  <si>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</si>
  <si>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</si>
  <si>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</si>
  <si>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</si>
  <si>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</si>
  <si>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</si>
  <si>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</si>
  <si>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</si>
  <si>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</si>
  <si>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</si>
  <si>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</si>
  <si>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</si>
  <si>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</si>
  <si>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</si>
  <si>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</si>
  <si>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</si>
  <si>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</si>
  <si>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</si>
  <si>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</si>
  <si>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</si>
  <si>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</si>
  <si>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</si>
  <si>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</si>
  <si>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</si>
  <si>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</si>
  <si>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</si>
  <si>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</si>
  <si>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</si>
  <si>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</si>
  <si>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</si>
  <si>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</si>
  <si>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</si>
  <si>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</si>
  <si>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</si>
  <si>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</si>
  <si>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</si>
  <si>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</si>
  <si>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</si>
  <si>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</si>
  <si>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</si>
  <si>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</si>
  <si>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</si>
  <si>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</si>
  <si>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</si>
  <si>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</si>
  <si>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</si>
  <si>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</si>
  <si>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</si>
  <si>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</si>
  <si>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</si>
  <si>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</si>
  <si>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</si>
  <si>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</si>
  <si>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</si>
  <si>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</si>
  <si>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</si>
  <si>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</si>
  <si>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</si>
  <si>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</si>
  <si>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</si>
  <si>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</si>
  <si>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</si>
  <si>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</si>
  <si>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</si>
  <si>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</si>
  <si>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</si>
  <si>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</si>
  <si>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</si>
  <si>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</si>
  <si>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</si>
  <si>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</si>
  <si>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</si>
  <si>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</si>
  <si>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</si>
  <si>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</si>
  <si>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</si>
  <si>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</si>
  <si>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</si>
  <si>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</si>
  <si>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</si>
  <si>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</si>
  <si>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</si>
  <si>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</si>
  <si>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</si>
  <si>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</si>
  <si>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</si>
  <si>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</si>
  <si>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</si>
  <si>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</si>
  <si>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</si>
  <si>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</si>
  <si>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</si>
  <si>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</si>
  <si>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</si>
  <si>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</si>
  <si>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</si>
  <si>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</si>
  <si>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</si>
  <si>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</si>
  <si>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</si>
  <si>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</si>
  <si>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</si>
  <si>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</si>
  <si>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</si>
  <si>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</si>
  <si>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</si>
  <si>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</si>
  <si>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</si>
  <si>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</si>
  <si>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</si>
  <si>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</si>
  <si>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</si>
  <si>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</si>
  <si>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</si>
  <si>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</si>
  <si>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</si>
  <si>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</si>
  <si>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</si>
  <si>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</si>
  <si>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</si>
  <si>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</si>
  <si>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</si>
  <si>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</si>
  <si>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</si>
  <si>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</si>
  <si>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</si>
  <si>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</si>
  <si>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</si>
  <si>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</si>
  <si>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</si>
  <si>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</si>
  <si>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</si>
  <si>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</si>
  <si>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</si>
  <si>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</si>
  <si>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</si>
  <si>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</si>
  <si>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</si>
  <si>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</si>
  <si>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</si>
  <si>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</si>
  <si>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</si>
  <si>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</si>
  <si>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</si>
  <si>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</si>
  <si>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</si>
  <si>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</si>
  <si>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</si>
  <si>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</si>
  <si>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</si>
  <si>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</si>
  <si>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</si>
  <si>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</si>
  <si>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</si>
  <si>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</si>
  <si>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</si>
  <si>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</si>
  <si>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</si>
  <si>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</si>
  <si>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</si>
  <si>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</si>
  <si>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</si>
  <si>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</si>
  <si>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</si>
  <si>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</si>
  <si>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</si>
  <si>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</si>
  <si>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</si>
  <si>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</si>
  <si>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</si>
  <si>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</si>
  <si>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</si>
  <si>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</si>
  <si>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</si>
  <si>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</si>
  <si>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</si>
  <si>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</si>
  <si>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</si>
  <si>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</si>
  <si>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</si>
  <si>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</si>
  <si>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</si>
  <si>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</si>
  <si>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</si>
  <si>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</si>
  <si>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</si>
  <si>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</si>
  <si>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</si>
  <si>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</si>
  <si>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</si>
  <si>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</si>
  <si>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</si>
  <si>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</si>
  <si>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</si>
  <si>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</si>
  <si>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</si>
  <si>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</si>
  <si>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</si>
  <si>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</si>
  <si>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</si>
  <si>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</si>
  <si>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</si>
  <si>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</si>
  <si>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</si>
  <si>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</si>
  <si>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</si>
  <si>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</si>
  <si>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</si>
  <si>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</si>
  <si>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</si>
  <si>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</si>
  <si>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</si>
  <si>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</si>
  <si>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</si>
  <si>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</si>
  <si>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</si>
  <si>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</si>
  <si>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</si>
  <si>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</si>
  <si>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</si>
  <si>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</si>
  <si>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</si>
  <si>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</si>
  <si>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</si>
  <si>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</si>
  <si>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</si>
  <si>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</si>
  <si>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</si>
  <si>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</si>
  <si>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</si>
  <si>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</si>
  <si>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</si>
  <si>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</si>
  <si>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</si>
  <si>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</si>
  <si>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</si>
  <si>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</si>
  <si>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</si>
  <si>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</si>
  <si>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</si>
  <si>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</si>
  <si>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</si>
  <si>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</si>
  <si>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</si>
  <si>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</si>
  <si>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</si>
  <si>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</si>
  <si>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</si>
  <si>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</si>
  <si>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</si>
  <si>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</si>
  <si>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</si>
  <si>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</si>
  <si>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</si>
  <si>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</si>
  <si>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</si>
  <si>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</si>
  <si>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</si>
  <si>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</si>
  <si>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</si>
  <si>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</si>
  <si>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</si>
  <si>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</si>
  <si>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</si>
  <si>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</si>
  <si>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</si>
  <si>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</si>
  <si>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</si>
  <si>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</si>
  <si>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</si>
  <si>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</si>
  <si>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</si>
  <si>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</si>
  <si>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</si>
  <si>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</si>
  <si>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</si>
  <si>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</si>
  <si>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</si>
  <si>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</si>
  <si>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</si>
  <si>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</si>
  <si>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</si>
  <si>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</si>
  <si>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</si>
  <si>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</si>
  <si>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</si>
  <si>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</si>
  <si>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</si>
  <si>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</si>
  <si>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</si>
  <si>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</si>
  <si>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</si>
  <si>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</si>
  <si>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</si>
  <si>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</si>
  <si>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</si>
  <si>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</si>
  <si>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</si>
  <si>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</si>
  <si>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</si>
  <si>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</si>
  <si>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</si>
  <si>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</si>
  <si>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</si>
  <si>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</si>
  <si>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</si>
  <si>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</si>
  <si>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</si>
  <si>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</si>
  <si>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</si>
  <si>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</si>
  <si>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</si>
  <si>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</si>
  <si>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</si>
  <si>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</si>
  <si>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</si>
  <si>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</si>
  <si>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</si>
  <si>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</si>
  <si>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</si>
  <si>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</si>
  <si>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</si>
  <si>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</si>
  <si>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</si>
  <si>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</si>
  <si>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</si>
  <si>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</si>
  <si>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</si>
  <si>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</si>
  <si>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</si>
  <si>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</si>
  <si>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</si>
  <si>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</si>
  <si>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</si>
  <si>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</si>
  <si>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</si>
  <si>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</si>
  <si>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</si>
  <si>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</si>
  <si>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</si>
  <si>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</si>
  <si>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</si>
  <si>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</si>
  <si>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</si>
  <si>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</si>
  <si>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</si>
  <si>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</si>
  <si>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</si>
  <si>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</si>
  <si>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</si>
  <si>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</si>
  <si>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</si>
  <si>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</si>
  <si>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</si>
  <si>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</si>
  <si>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</si>
  <si>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</si>
  <si>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</si>
  <si>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</si>
  <si>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</si>
  <si>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</si>
  <si>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</si>
  <si>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</si>
  <si>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</si>
  <si>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</si>
  <si>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</si>
  <si>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</si>
  <si>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</si>
  <si>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</si>
  <si>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</si>
  <si>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</si>
  <si>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</si>
  <si>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</si>
  <si>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</si>
  <si>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</si>
  <si>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</si>
  <si>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</si>
  <si>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</si>
  <si>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</si>
  <si>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</si>
  <si>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</si>
  <si>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</si>
  <si>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</si>
  <si>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</si>
  <si>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</si>
  <si>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</si>
  <si>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</si>
  <si>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</si>
  <si>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</si>
  <si>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</si>
  <si>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</si>
  <si>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</si>
  <si>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</si>
  <si>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</si>
  <si>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</si>
  <si>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</si>
  <si>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</si>
  <si>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</si>
  <si>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</si>
  <si>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</si>
  <si>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</si>
  <si>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</si>
  <si>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</si>
  <si>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</si>
  <si>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</si>
  <si>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</si>
  <si>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</si>
  <si>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</si>
  <si>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</si>
  <si>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</si>
  <si>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</si>
  <si>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</si>
  <si>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</si>
  <si>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</si>
  <si>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</si>
  <si>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</si>
  <si>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</si>
  <si>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</si>
  <si>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</si>
  <si>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</si>
  <si>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</si>
  <si>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</si>
  <si>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</si>
  <si>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</si>
  <si>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</si>
  <si>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</si>
  <si>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</si>
  <si>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</si>
  <si>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</si>
  <si>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</si>
  <si>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</si>
  <si>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</si>
  <si>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</si>
  <si>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</si>
  <si>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</si>
  <si>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</si>
  <si>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</si>
  <si>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</si>
  <si>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</si>
  <si>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</si>
  <si>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</si>
  <si>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</si>
  <si>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</si>
  <si>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</si>
  <si>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</si>
  <si>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</si>
  <si>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</si>
  <si>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</si>
  <si>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</si>
  <si>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</si>
  <si>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</si>
  <si>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</si>
  <si>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</si>
  <si>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</si>
  <si>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</si>
  <si>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</si>
  <si>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</si>
  <si>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</si>
  <si>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</si>
  <si>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</si>
  <si>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</si>
  <si>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</si>
  <si>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</si>
  <si>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</si>
  <si>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</si>
  <si>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</si>
  <si>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</si>
  <si>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</si>
  <si>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</si>
  <si>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</si>
  <si>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</si>
  <si>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</si>
  <si>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</si>
  <si>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</si>
  <si>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</si>
  <si>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</si>
  <si>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</si>
  <si>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</si>
  <si>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</si>
  <si>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</si>
  <si>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</si>
  <si>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</si>
  <si>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</si>
  <si>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</si>
  <si>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</si>
  <si>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</si>
  <si>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</si>
  <si>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</si>
  <si>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</si>
  <si>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</si>
  <si>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</si>
  <si>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</si>
  <si>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</si>
  <si>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</si>
  <si>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</si>
  <si>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</si>
  <si>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</si>
  <si>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</si>
  <si>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</si>
  <si>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</si>
  <si>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</si>
  <si>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</si>
  <si>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</si>
  <si>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</si>
  <si>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</si>
  <si>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</si>
  <si>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</si>
  <si>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</si>
  <si>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</si>
  <si>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</si>
  <si>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</si>
  <si>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</si>
  <si>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</si>
  <si>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</si>
  <si>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</si>
  <si>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</si>
  <si>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</si>
  <si>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</si>
  <si>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</si>
  <si>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</si>
  <si>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</si>
  <si>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</si>
  <si>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</si>
  <si>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</si>
  <si>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</si>
  <si>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</si>
  <si>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</si>
  <si>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</si>
  <si>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</si>
  <si>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</si>
  <si>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</si>
  <si>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</si>
  <si>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</si>
  <si>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</si>
  <si>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</si>
  <si>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</si>
  <si>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</si>
  <si>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</si>
  <si>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</si>
  <si>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</si>
  <si>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</si>
  <si>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</si>
  <si>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</si>
  <si>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</si>
  <si>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</si>
  <si>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</si>
  <si>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</si>
  <si>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</si>
  <si>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</si>
  <si>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</si>
  <si>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</si>
  <si>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</si>
  <si>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</si>
  <si>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</si>
  <si>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</si>
  <si>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</si>
  <si>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</si>
  <si>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</si>
  <si>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</si>
  <si>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</si>
  <si>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</si>
  <si>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</si>
  <si>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</si>
  <si>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</si>
  <si>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</si>
  <si>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</si>
  <si>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</si>
  <si>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</si>
  <si>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</si>
  <si>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</si>
  <si>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</si>
  <si>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</si>
  <si>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</si>
  <si>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</si>
  <si>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</si>
  <si>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</si>
  <si>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</si>
  <si>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</si>
  <si>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</si>
  <si>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</si>
  <si>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</si>
  <si>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</si>
  <si>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</si>
  <si>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</si>
  <si>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</si>
  <si>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</si>
  <si>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</si>
  <si>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</si>
  <si>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</si>
  <si>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</si>
  <si>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</si>
  <si>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</si>
  <si>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</si>
  <si>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</si>
  <si>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</si>
  <si>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</si>
  <si>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</si>
  <si>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</si>
  <si>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</si>
  <si>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</si>
  <si>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</si>
  <si>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</si>
  <si>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</si>
  <si>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</si>
  <si>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</si>
  <si>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</si>
  <si>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</si>
  <si>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</si>
  <si>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</si>
  <si>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</si>
  <si>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</si>
  <si>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</si>
  <si>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</si>
  <si>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</si>
  <si>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</si>
  <si>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</si>
  <si>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</si>
  <si>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</si>
  <si>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</si>
  <si>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</si>
  <si>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</si>
  <si>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</si>
  <si>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</si>
  <si>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</si>
  <si>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</si>
  <si>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</si>
  <si>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</si>
  <si>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</si>
  <si>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</si>
  <si>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</si>
  <si>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</si>
  <si>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</si>
  <si>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</si>
  <si>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</si>
  <si>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</si>
  <si>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</si>
  <si>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</si>
  <si>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</si>
  <si>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</si>
  <si>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</si>
  <si>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</si>
  <si>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</si>
  <si>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</si>
  <si>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</si>
  <si>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</si>
  <si>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</si>
  <si>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</si>
  <si>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</si>
  <si>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</si>
  <si>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</si>
  <si>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</si>
  <si>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</si>
  <si>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</si>
  <si>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</si>
  <si>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</si>
  <si>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</si>
  <si>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</si>
  <si>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</si>
  <si>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</si>
  <si>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</si>
  <si>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</si>
  <si>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</si>
  <si>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</si>
  <si>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</si>
  <si>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</si>
  <si>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</si>
  <si>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</si>
  <si>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</si>
  <si>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</si>
  <si>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</si>
  <si>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</si>
  <si>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</si>
  <si>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</si>
  <si>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</si>
  <si>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</si>
  <si>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</si>
  <si>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</si>
  <si>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</si>
  <si>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</si>
  <si>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</si>
  <si>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</si>
  <si>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</si>
  <si>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</si>
  <si>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</si>
  <si>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</si>
  <si>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</si>
  <si>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</si>
  <si>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</si>
  <si>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</si>
  <si>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</si>
  <si>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</si>
  <si>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</si>
  <si>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</si>
  <si>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</si>
  <si>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</si>
  <si>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</si>
  <si>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</si>
  <si>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</si>
  <si>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</si>
  <si>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</si>
  <si>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</si>
  <si>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</si>
  <si>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</si>
  <si>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</si>
  <si>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</si>
  <si>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</si>
  <si>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</si>
  <si>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</si>
  <si>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</si>
  <si>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</si>
  <si>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</si>
  <si>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</si>
  <si>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</si>
  <si>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</si>
  <si>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</si>
  <si>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</si>
  <si>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</si>
  <si>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</si>
  <si>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</si>
  <si>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</si>
  <si>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</si>
  <si>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</si>
  <si>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</si>
  <si>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</si>
  <si>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</si>
  <si>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</si>
  <si>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</si>
  <si>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</si>
  <si>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</si>
  <si>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</si>
  <si>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</si>
  <si>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</si>
  <si>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</si>
  <si>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</si>
  <si>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</si>
  <si>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</si>
  <si>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</si>
  <si>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</si>
  <si>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</si>
  <si>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</si>
  <si>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</si>
  <si>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</si>
  <si>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</si>
  <si>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</si>
  <si>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</si>
  <si>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</si>
  <si>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</si>
  <si>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</si>
  <si>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</si>
  <si>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</si>
  <si>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</si>
  <si>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</si>
  <si>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</si>
  <si>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</si>
  <si>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</si>
  <si>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</si>
  <si>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</si>
  <si>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</si>
  <si>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</si>
  <si>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</si>
  <si>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</si>
  <si>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</si>
  <si>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</si>
  <si>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</si>
  <si>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</si>
  <si>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</si>
  <si>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</si>
  <si>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</si>
  <si>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</si>
  <si>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</si>
  <si>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</si>
  <si>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</si>
  <si>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</si>
  <si>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</si>
  <si>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</si>
  <si>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</si>
  <si>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</si>
  <si>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</si>
  <si>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</si>
  <si>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</si>
  <si>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</si>
  <si>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</si>
  <si>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</si>
  <si>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</si>
  <si>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</si>
  <si>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</si>
  <si>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</si>
  <si>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</si>
  <si>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</si>
  <si>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</si>
  <si>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</si>
  <si>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</si>
  <si>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</si>
  <si>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</si>
  <si>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</si>
  <si>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</si>
  <si>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</si>
  <si>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</si>
  <si>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</si>
  <si>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</si>
  <si>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</si>
  <si>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</si>
  <si>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</si>
  <si>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</si>
  <si>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</si>
  <si>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</si>
  <si>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</si>
  <si>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</si>
  <si>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</si>
  <si>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</si>
  <si>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</si>
  <si>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</si>
  <si>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</si>
  <si>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</si>
  <si>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</si>
  <si>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</si>
  <si>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</si>
  <si>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</si>
  <si>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</si>
  <si>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</si>
  <si>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</si>
  <si>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</si>
  <si>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</si>
  <si>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</si>
  <si>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</si>
  <si>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</si>
  <si>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</si>
  <si>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</si>
  <si>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</si>
  <si>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</si>
  <si>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</si>
  <si>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</si>
  <si>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</si>
  <si>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</si>
  <si>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</si>
  <si>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</si>
  <si>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</si>
  <si>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</si>
  <si>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</si>
  <si>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</si>
  <si>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</si>
  <si>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</si>
  <si>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</si>
  <si>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</si>
  <si>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</si>
  <si>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</si>
  <si>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</si>
  <si>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</si>
  <si>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</si>
  <si>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</si>
  <si>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</si>
  <si>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</si>
  <si>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</si>
  <si>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</si>
  <si>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</si>
  <si>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</si>
  <si>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</si>
  <si>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</si>
  <si>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</si>
  <si>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</si>
  <si>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</si>
  <si>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</si>
  <si>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</si>
  <si>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</si>
  <si>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</si>
  <si>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</si>
  <si>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</si>
  <si>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</si>
  <si>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</si>
  <si>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</si>
  <si>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</si>
  <si>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</si>
  <si>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</si>
  <si>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</si>
  <si>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</si>
  <si>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</si>
  <si>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</si>
  <si>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</si>
  <si>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</si>
  <si>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</si>
  <si>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</si>
  <si>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</si>
  <si>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</si>
  <si>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</si>
  <si>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</si>
  <si>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</si>
  <si>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</si>
  <si>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</si>
  <si>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</si>
  <si>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</si>
  <si>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</si>
  <si>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</si>
  <si>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</si>
  <si>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</si>
  <si>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</si>
  <si>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</si>
  <si>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</si>
  <si>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</si>
  <si>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</si>
  <si>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</si>
  <si>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</si>
  <si>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</si>
  <si>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</si>
  <si>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</si>
  <si>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</si>
  <si>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</si>
  <si>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</si>
  <si>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</si>
  <si>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</si>
  <si>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</si>
  <si>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</si>
  <si>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</si>
  <si>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</si>
  <si>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</si>
  <si>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</si>
  <si>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</si>
  <si>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</si>
  <si>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</si>
  <si>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</si>
  <si>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</si>
  <si>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</si>
  <si>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</si>
  <si>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</si>
  <si>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</si>
  <si>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</si>
  <si>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</si>
  <si>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</si>
  <si>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</si>
  <si>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</si>
  <si>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</si>
  <si>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</si>
  <si>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</si>
  <si>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</si>
  <si>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</si>
  <si>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</si>
  <si>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</si>
  <si>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</si>
  <si>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</si>
  <si>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</si>
  <si>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</si>
  <si>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</si>
  <si>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</si>
  <si>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</si>
  <si>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</si>
  <si>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</si>
  <si>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</si>
  <si>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</si>
  <si>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</si>
  <si>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</si>
  <si>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</si>
  <si>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</si>
  <si>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</si>
  <si>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</si>
  <si>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</si>
  <si>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</si>
  <si>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</si>
  <si>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</si>
  <si>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</si>
  <si>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</si>
  <si>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</si>
  <si>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</si>
  <si>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</si>
  <si>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</si>
  <si>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</si>
  <si>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</si>
  <si>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</si>
  <si>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</si>
  <si>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</si>
  <si>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</si>
  <si>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</si>
  <si>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</si>
  <si>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</si>
  <si>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</si>
  <si>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</si>
  <si>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</si>
  <si>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</si>
  <si>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</si>
  <si>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</si>
  <si>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</si>
  <si>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</si>
  <si>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</si>
  <si>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</si>
  <si>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</si>
  <si>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</si>
  <si>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</si>
  <si>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</si>
  <si>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</si>
  <si>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</si>
  <si>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</si>
  <si>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</si>
  <si>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</si>
  <si>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</si>
  <si>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</si>
  <si>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</si>
  <si>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</si>
  <si>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</si>
  <si>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</si>
  <si>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</si>
  <si>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</si>
  <si>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</si>
  <si>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</si>
  <si>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</si>
  <si>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</si>
  <si>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</si>
  <si>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</si>
  <si>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</si>
  <si>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</si>
  <si>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</si>
  <si>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</si>
  <si>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</si>
  <si>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</si>
  <si>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</si>
  <si>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</si>
  <si>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</si>
  <si>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</si>
  <si>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</si>
  <si>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</si>
  <si>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</si>
  <si>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</si>
  <si>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</si>
  <si>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</si>
  <si>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</si>
  <si>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</si>
  <si>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</si>
  <si>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</si>
  <si>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</si>
  <si>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</si>
  <si>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</si>
  <si>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</si>
  <si>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</si>
  <si>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</si>
  <si>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</si>
  <si>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</si>
  <si>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</si>
  <si>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</si>
  <si>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</si>
  <si>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</si>
  <si>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</si>
  <si>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</si>
  <si>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</si>
  <si>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</si>
  <si>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</si>
  <si>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</si>
  <si>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</si>
  <si>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</si>
  <si>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</si>
  <si>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</si>
  <si>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</si>
  <si>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</si>
  <si>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</si>
  <si>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</si>
  <si>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</si>
  <si>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</si>
  <si>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</si>
  <si>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</si>
  <si>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</si>
  <si>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</si>
  <si>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</si>
  <si>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</si>
  <si>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</si>
  <si>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</si>
  <si>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</si>
  <si>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</si>
  <si>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</si>
  <si>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</si>
  <si>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</si>
  <si>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</si>
  <si>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</si>
  <si>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</si>
  <si>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</si>
  <si>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</si>
  <si>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</si>
  <si>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</si>
  <si>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</si>
  <si>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</si>
  <si>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</si>
  <si>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</si>
  <si>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</si>
  <si>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</si>
  <si>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</si>
  <si>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</si>
  <si>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</si>
  <si>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</si>
  <si>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</si>
  <si>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</si>
  <si>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</si>
  <si>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</si>
  <si>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</si>
  <si>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</si>
  <si>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</si>
  <si>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</si>
  <si>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</si>
  <si>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</si>
  <si>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</si>
  <si>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</si>
  <si>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</si>
  <si>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</si>
  <si>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</si>
  <si>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</si>
  <si>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</si>
  <si>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</si>
  <si>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</si>
  <si>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</si>
  <si>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</si>
  <si>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</si>
  <si>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</si>
  <si>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</si>
  <si>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</si>
  <si>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</si>
  <si>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</si>
  <si>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</si>
  <si>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</si>
  <si>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</si>
  <si>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</si>
  <si>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</si>
  <si>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</si>
  <si>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</si>
  <si>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</si>
  <si>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</si>
  <si>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</si>
  <si>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</si>
  <si>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</si>
  <si>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</si>
  <si>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</si>
  <si>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</si>
  <si>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</si>
  <si>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</si>
  <si>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</si>
  <si>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</si>
  <si>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</si>
  <si>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</si>
  <si>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</si>
  <si>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</si>
  <si>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</si>
  <si>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</si>
  <si>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</si>
  <si>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</si>
  <si>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</si>
  <si>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</si>
  <si>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</si>
  <si>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</si>
  <si>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</si>
  <si>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</si>
  <si>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</si>
  <si>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</si>
  <si>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</si>
  <si>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</si>
  <si>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</si>
  <si>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</si>
  <si>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</si>
  <si>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</si>
  <si>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</si>
  <si>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</si>
  <si>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</si>
  <si>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</si>
  <si>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</si>
  <si>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</si>
  <si>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</si>
  <si>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</si>
  <si>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</si>
  <si>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</si>
  <si>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</si>
  <si>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</si>
  <si>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</si>
  <si>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</si>
  <si>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</si>
  <si>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</si>
  <si>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</si>
  <si>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</si>
  <si>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</si>
  <si>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</si>
  <si>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</si>
  <si>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</si>
  <si>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</si>
  <si>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</si>
  <si>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</si>
  <si>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</si>
  <si>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</si>
  <si>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</si>
  <si>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</si>
  <si>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</si>
  <si>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</si>
  <si>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</si>
  <si>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</si>
  <si>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</si>
  <si>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</si>
  <si>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</si>
  <si>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</si>
  <si>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</si>
  <si>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</si>
  <si>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</si>
  <si>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</si>
  <si>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</si>
  <si>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</si>
  <si>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</si>
  <si>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</si>
  <si>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</si>
  <si>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</si>
  <si>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</si>
  <si>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</si>
  <si>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</si>
  <si>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</si>
  <si>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</si>
  <si>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</si>
  <si>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</si>
  <si>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</si>
  <si>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</si>
  <si>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</si>
  <si>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</si>
  <si>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</si>
  <si>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</si>
  <si>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</si>
  <si>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</si>
  <si>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</si>
  <si>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</si>
  <si>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</si>
  <si>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</si>
  <si>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</si>
  <si>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</si>
  <si>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</si>
  <si>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</si>
  <si>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</si>
  <si>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</si>
  <si>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</si>
  <si>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</si>
  <si>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</si>
  <si>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</si>
  <si>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</si>
  <si>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</si>
  <si>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</si>
  <si>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</si>
  <si>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</si>
  <si>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</si>
  <si>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</si>
  <si>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</si>
  <si>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</si>
  <si>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</si>
  <si>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</si>
  <si>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</si>
  <si>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</si>
  <si>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</si>
  <si>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</si>
  <si>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</si>
  <si>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</si>
  <si>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</si>
  <si>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</si>
  <si>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</si>
  <si>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</si>
  <si>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</si>
  <si>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</si>
  <si>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</si>
  <si>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</si>
  <si>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</si>
  <si>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</si>
  <si>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</si>
  <si>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</si>
  <si>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</si>
  <si>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</si>
  <si>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</si>
  <si>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</si>
  <si>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</si>
  <si>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</si>
  <si>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</si>
  <si>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</si>
  <si>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</si>
  <si>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</si>
  <si>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</si>
  <si>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</si>
  <si>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</si>
  <si>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</si>
  <si>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</si>
  <si>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</si>
  <si>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</si>
  <si>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</si>
  <si>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</si>
  <si>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</si>
  <si>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</si>
  <si>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</si>
  <si>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</si>
  <si>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</si>
  <si>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</si>
  <si>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</si>
  <si>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</si>
  <si>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</si>
  <si>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</si>
  <si>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</si>
  <si>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</si>
  <si>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</si>
  <si>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</si>
  <si>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</si>
  <si>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</si>
  <si>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</si>
  <si>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</si>
  <si>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</si>
  <si>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</si>
  <si>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</si>
  <si>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</si>
  <si>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</si>
  <si>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</si>
  <si>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</si>
  <si>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</si>
  <si>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</si>
  <si>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</si>
  <si>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</si>
  <si>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</si>
  <si>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</si>
  <si>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</si>
  <si>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</si>
  <si>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</si>
  <si>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</si>
  <si>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</si>
  <si>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</si>
  <si>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</si>
  <si>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</si>
  <si>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</si>
  <si>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</si>
  <si>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</si>
  <si>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</si>
  <si>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</si>
  <si>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</si>
  <si>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</si>
  <si>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</si>
  <si>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</si>
  <si>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</si>
  <si>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</si>
  <si>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</si>
  <si>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</si>
  <si>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</si>
  <si>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</si>
  <si>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</si>
  <si>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</si>
  <si>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</si>
  <si>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</si>
  <si>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</si>
  <si>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</si>
  <si>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</si>
  <si>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</si>
  <si>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</si>
  <si>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</si>
  <si>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</si>
  <si>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</si>
  <si>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</si>
  <si>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</si>
  <si>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</si>
  <si>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</si>
  <si>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</si>
  <si>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</si>
  <si>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</si>
  <si>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</si>
  <si>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</si>
  <si>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</si>
  <si>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</si>
  <si>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</si>
  <si>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</si>
  <si>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</si>
  <si>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</si>
  <si>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</si>
  <si>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</si>
  <si>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</si>
  <si>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</si>
  <si>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</si>
  <si>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</si>
  <si>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</si>
  <si>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</si>
  <si>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</si>
  <si>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</si>
  <si>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</si>
  <si>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</si>
  <si>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</si>
  <si>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</si>
  <si>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</si>
  <si>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</si>
  <si>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</si>
  <si>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</si>
  <si>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</si>
  <si>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</si>
  <si>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</si>
  <si>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</si>
  <si>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</si>
  <si>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</si>
  <si>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</si>
  <si>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</si>
  <si>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</si>
  <si>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</si>
  <si>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</si>
  <si>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</si>
  <si>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</si>
  <si>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</si>
  <si>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</si>
  <si>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</si>
  <si>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</si>
  <si>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</si>
  <si>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</si>
  <si>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</si>
  <si>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</si>
  <si>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</si>
  <si>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</si>
  <si>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</si>
  <si>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</si>
  <si>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</si>
  <si>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</si>
  <si>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</si>
  <si>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</si>
  <si>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</si>
  <si>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</si>
  <si>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</si>
  <si>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</si>
  <si>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</si>
  <si>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</si>
  <si>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</si>
  <si>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</si>
  <si>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</si>
  <si>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</si>
  <si>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</si>
  <si>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</si>
  <si>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</si>
  <si>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</si>
  <si>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</si>
  <si>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</si>
  <si>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</si>
  <si>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</si>
  <si>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</si>
  <si>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</si>
  <si>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</si>
  <si>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</si>
  <si>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</si>
  <si>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</si>
  <si>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</si>
  <si>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</si>
  <si>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</si>
  <si>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</si>
  <si>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</si>
  <si>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</si>
  <si>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</si>
  <si>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</si>
  <si>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</si>
  <si>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</si>
  <si>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</si>
  <si>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</si>
  <si>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</si>
  <si>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</si>
  <si>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</si>
  <si>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</si>
  <si>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</si>
  <si>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</si>
  <si>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</si>
  <si>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</si>
  <si>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</si>
  <si>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</si>
  <si>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</si>
  <si>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</si>
  <si>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</si>
  <si>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</si>
  <si>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</si>
  <si>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</si>
  <si>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</si>
  <si>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</si>
  <si>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</si>
  <si>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</si>
  <si>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</si>
  <si>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</si>
  <si>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</si>
  <si>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</si>
  <si>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</si>
  <si>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</si>
  <si>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</si>
  <si>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</si>
  <si>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</si>
  <si>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</si>
  <si>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</si>
  <si>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</si>
  <si>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</si>
  <si>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</si>
  <si>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</si>
  <si>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</si>
  <si>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</si>
  <si>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</si>
  <si>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</si>
  <si>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</si>
  <si>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</si>
  <si>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</si>
  <si>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</si>
  <si>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</si>
  <si>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</si>
  <si>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</si>
  <si>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</si>
  <si>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</si>
  <si>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</si>
  <si>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</si>
  <si>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</si>
  <si>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</si>
  <si>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</si>
  <si>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</si>
  <si>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</si>
  <si>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</si>
  <si>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</si>
  <si>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</si>
  <si>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</si>
  <si>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</si>
  <si>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</si>
  <si>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</si>
  <si>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</si>
  <si>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</si>
  <si>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</si>
  <si>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</si>
  <si>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</si>
  <si>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</si>
  <si>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</si>
  <si>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</si>
  <si>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</si>
  <si>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</si>
  <si>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</si>
  <si>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</si>
  <si>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</si>
  <si>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</si>
  <si>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</si>
  <si>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</si>
  <si>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</si>
  <si>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</si>
  <si>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</si>
  <si>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</si>
  <si>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</si>
  <si>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</si>
  <si>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</si>
  <si>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</si>
  <si>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</si>
  <si>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</si>
  <si>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</si>
  <si>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</si>
  <si>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</si>
  <si>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</si>
  <si>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</si>
  <si>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</si>
  <si>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</si>
  <si>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</si>
  <si>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</si>
  <si>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</si>
  <si>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</si>
  <si>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</si>
  <si>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</si>
  <si>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</si>
  <si>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</si>
  <si>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</si>
  <si>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</si>
  <si>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</si>
  <si>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</si>
  <si>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</si>
  <si>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</si>
  <si>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</si>
  <si>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</si>
  <si>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</si>
  <si>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</si>
  <si>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</si>
  <si>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</si>
  <si>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</si>
  <si>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</si>
  <si>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</si>
  <si>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</si>
  <si>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</si>
  <si>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</si>
  <si>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</si>
  <si>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</si>
  <si>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</si>
  <si>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</si>
  <si>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</si>
  <si>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</si>
  <si>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</si>
  <si>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</si>
  <si>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</si>
  <si>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</si>
  <si>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</si>
  <si>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</si>
  <si>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</si>
  <si>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</si>
  <si>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</si>
  <si>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</si>
  <si>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</si>
  <si>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</si>
  <si>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</si>
  <si>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</si>
  <si>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</si>
  <si>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</si>
  <si>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</si>
  <si>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</si>
  <si>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</si>
  <si>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</si>
  <si>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</si>
  <si>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</si>
  <si>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</si>
  <si>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</si>
  <si>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</si>
  <si>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</si>
  <si>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</si>
  <si>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</si>
  <si>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</si>
  <si>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</si>
  <si>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</si>
  <si>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</si>
  <si>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</si>
  <si>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</si>
  <si>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</si>
  <si>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</si>
  <si>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</si>
  <si>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</si>
  <si>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</si>
  <si>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</si>
  <si>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</si>
  <si>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</si>
  <si>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</si>
  <si>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</si>
  <si>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</si>
  <si>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</si>
  <si>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</si>
  <si>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</si>
  <si>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</si>
  <si>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</si>
  <si>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</si>
  <si>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</si>
  <si>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</si>
  <si>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</si>
  <si>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</si>
  <si>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</si>
  <si>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</si>
  <si>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</si>
  <si>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</si>
  <si>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</si>
  <si>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</si>
  <si>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</si>
  <si>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</si>
  <si>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</si>
  <si>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</si>
  <si>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</si>
  <si>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</si>
  <si>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</si>
  <si>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</si>
  <si>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</si>
  <si>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</si>
  <si>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</si>
  <si>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</si>
  <si>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</si>
  <si>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</si>
  <si>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</si>
  <si>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</si>
  <si>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</si>
  <si>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</si>
  <si>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</si>
  <si>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</si>
  <si>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</si>
  <si>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</si>
  <si>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</si>
  <si>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</si>
  <si>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</si>
  <si>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</si>
  <si>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</si>
  <si>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</si>
  <si>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</si>
  <si>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</si>
  <si>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</si>
  <si>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</si>
  <si>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</si>
  <si>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</si>
  <si>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</si>
  <si>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</si>
  <si>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</si>
  <si>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</si>
  <si>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</si>
  <si>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</si>
  <si>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</si>
  <si>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</si>
  <si>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</si>
  <si>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</si>
  <si>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</si>
  <si>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</si>
  <si>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</si>
  <si>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</si>
  <si>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</si>
  <si>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</si>
  <si>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</si>
  <si>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</si>
  <si>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</si>
  <si>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</si>
  <si>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</si>
  <si>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</si>
  <si>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</si>
  <si>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</si>
  <si>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</si>
  <si>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</si>
  <si>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</si>
  <si>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</si>
  <si>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</si>
  <si>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</si>
  <si>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</si>
  <si>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</si>
  <si>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</si>
  <si>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</si>
  <si>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</si>
  <si>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</si>
  <si>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</si>
  <si>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</si>
  <si>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</si>
  <si>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</si>
  <si>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</si>
  <si>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</si>
  <si>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</si>
  <si>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</si>
  <si>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</si>
  <si>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</si>
  <si>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</si>
  <si>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</si>
  <si>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</si>
  <si>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</si>
  <si>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</si>
  <si>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</si>
  <si>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</si>
  <si>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</si>
  <si>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</si>
  <si>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</si>
  <si>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</si>
  <si>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</si>
  <si>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</si>
  <si>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</si>
  <si>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</si>
  <si>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</si>
  <si>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</si>
  <si>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</si>
  <si>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</si>
  <si>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</si>
  <si>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</si>
  <si>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</si>
  <si>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</si>
  <si>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</si>
  <si>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</si>
  <si>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</si>
  <si>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</si>
  <si>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</si>
  <si>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</si>
  <si>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</si>
  <si>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</si>
  <si>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</si>
  <si>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</si>
  <si>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</si>
  <si>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</si>
  <si>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</si>
  <si>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</si>
  <si>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</si>
  <si>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</si>
  <si>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</si>
  <si>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</si>
  <si>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</si>
  <si>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</si>
  <si>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</si>
  <si>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</si>
  <si>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</si>
  <si>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</si>
  <si>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</si>
  <si>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</si>
  <si>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</si>
  <si>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</si>
  <si>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</si>
  <si>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</si>
  <si>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</si>
  <si>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</si>
  <si>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</si>
  <si>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</si>
  <si>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</si>
  <si>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</si>
  <si>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</si>
  <si>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</si>
  <si>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</si>
  <si>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</si>
  <si>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</si>
  <si>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</si>
  <si>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</si>
  <si>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</si>
  <si>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</si>
  <si>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</si>
  <si>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</si>
  <si>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</si>
  <si>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</si>
  <si>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</si>
  <si>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</si>
  <si>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</si>
  <si>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</si>
  <si>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</si>
  <si>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</si>
  <si>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</si>
  <si>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</si>
  <si>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</si>
  <si>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</si>
  <si>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</si>
  <si>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</si>
  <si>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</si>
  <si>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</si>
  <si>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</si>
  <si>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</si>
  <si>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</si>
  <si>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</si>
  <si>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</si>
  <si>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</si>
  <si>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</si>
  <si>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</si>
  <si>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</si>
  <si>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</si>
  <si>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</si>
  <si>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</si>
  <si>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</si>
  <si>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</si>
  <si>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</si>
  <si>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</si>
  <si>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</si>
  <si>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</si>
  <si>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</si>
  <si>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</si>
  <si>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</si>
  <si>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</si>
  <si>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</si>
  <si>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</si>
  <si>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</si>
  <si>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</si>
  <si>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</si>
  <si>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</si>
  <si>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</si>
  <si>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</si>
  <si>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</si>
  <si>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</si>
  <si>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</si>
  <si>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</si>
  <si>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</si>
  <si>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</si>
  <si>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</si>
  <si>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</si>
  <si>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</si>
  <si>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</si>
  <si>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</si>
  <si>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</si>
  <si>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</si>
  <si>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</si>
  <si>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</si>
  <si>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</si>
  <si>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</si>
  <si>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</si>
  <si>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</si>
  <si>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</si>
  <si>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</si>
  <si>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</si>
  <si>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</si>
  <si>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</si>
  <si>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</si>
  <si>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</si>
  <si>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</si>
  <si>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</si>
  <si>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</si>
  <si>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</si>
  <si>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</si>
  <si>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</si>
  <si>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</si>
  <si>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</si>
  <si>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</si>
  <si>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</si>
  <si>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</si>
  <si>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</si>
  <si>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</si>
  <si>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</si>
  <si>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</si>
  <si>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</si>
  <si>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</si>
  <si>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</si>
  <si>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</si>
  <si>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</si>
  <si>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</si>
  <si>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</si>
  <si>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</si>
  <si>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</si>
  <si>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</si>
  <si>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</si>
  <si>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</si>
  <si>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</si>
  <si>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</si>
  <si>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</si>
  <si>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</si>
  <si>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</si>
  <si>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</si>
  <si>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</si>
  <si>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</si>
  <si>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</si>
  <si>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</si>
  <si>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</si>
  <si>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</si>
  <si>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</si>
  <si>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</si>
  <si>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</si>
  <si>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</si>
  <si>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</si>
  <si>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</si>
  <si>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</si>
  <si>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</si>
  <si>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</si>
  <si>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</si>
  <si>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</si>
  <si>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</si>
  <si>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</si>
  <si>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</si>
  <si>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</si>
  <si>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</si>
  <si>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</si>
  <si>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</si>
  <si>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</si>
  <si>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</si>
  <si>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</si>
  <si>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</si>
  <si>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</si>
  <si>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</si>
  <si>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</si>
  <si>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</si>
  <si>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</si>
  <si>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</si>
  <si>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</si>
  <si>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</si>
  <si>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</si>
  <si>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</si>
  <si>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</si>
  <si>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</si>
  <si>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</si>
  <si>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</si>
  <si>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</si>
  <si>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</si>
  <si>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</si>
  <si>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</si>
  <si>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</si>
  <si>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</si>
  <si>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</si>
  <si>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</si>
  <si>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</si>
  <si>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</si>
  <si>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</si>
  <si>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</si>
  <si>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</si>
  <si>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</si>
  <si>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</si>
  <si>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</si>
  <si>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</si>
  <si>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</si>
  <si>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</si>
  <si>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</si>
  <si>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</si>
  <si>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</si>
  <si>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</si>
  <si>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</si>
  <si>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</si>
  <si>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</si>
  <si>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</si>
  <si>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</si>
  <si>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</si>
  <si>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</si>
  <si>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</si>
  <si>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</si>
  <si>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</si>
  <si>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</si>
  <si>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</si>
  <si>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</si>
  <si>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</si>
  <si>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</si>
  <si>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</si>
  <si>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</si>
  <si>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</si>
  <si>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</si>
  <si>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</si>
  <si>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</si>
  <si>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</si>
  <si>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</si>
  <si>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</si>
  <si>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</si>
  <si>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</si>
  <si>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</si>
  <si>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</si>
  <si>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</si>
  <si>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</si>
  <si>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</si>
  <si>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</si>
  <si>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</si>
  <si>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</si>
  <si>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</si>
  <si>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</si>
  <si>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</si>
  <si>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</si>
  <si>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</si>
  <si>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</si>
  <si>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</si>
  <si>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</si>
  <si>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</si>
  <si>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</si>
  <si>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</si>
  <si>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</si>
  <si>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</si>
  <si>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</si>
  <si>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</si>
  <si>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</si>
  <si>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</si>
  <si>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</si>
  <si>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</si>
  <si>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</si>
  <si>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</si>
  <si>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</si>
  <si>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</si>
  <si>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</si>
  <si>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</si>
  <si>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</si>
  <si>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</si>
  <si>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</si>
  <si>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</si>
  <si>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</si>
  <si>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</si>
  <si>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</si>
  <si>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</si>
  <si>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</si>
  <si>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</si>
  <si>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</si>
  <si>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</si>
  <si>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</si>
  <si>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</si>
  <si>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</si>
  <si>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</si>
  <si>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</si>
  <si>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</si>
  <si>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</si>
  <si>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</si>
  <si>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</si>
  <si>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</si>
  <si>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</si>
  <si>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</si>
  <si>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</si>
  <si>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</si>
  <si>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</si>
  <si>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</si>
  <si>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</si>
  <si>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</si>
  <si>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</si>
  <si>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</si>
  <si>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</si>
  <si>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</si>
  <si>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</si>
  <si>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</si>
  <si>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</si>
  <si>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</si>
  <si>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</si>
  <si>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</si>
  <si>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</si>
  <si>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</si>
  <si>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</si>
  <si>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</si>
  <si>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</si>
  <si>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</si>
  <si>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</si>
  <si>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</si>
  <si>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</si>
  <si>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</si>
  <si>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</si>
  <si>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</si>
  <si>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</si>
  <si>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</si>
  <si>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</si>
  <si>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</si>
  <si>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</si>
  <si>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</si>
  <si>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</si>
  <si>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</si>
  <si>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</si>
  <si>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</si>
  <si>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</si>
  <si>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</si>
  <si>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</si>
  <si>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</si>
  <si>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</si>
  <si>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</si>
  <si>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</si>
  <si>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</si>
  <si>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</si>
  <si>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</si>
  <si>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</si>
  <si>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</si>
  <si>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</si>
  <si>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</si>
  <si>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</si>
  <si>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</si>
  <si>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</si>
  <si>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</si>
  <si>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</si>
  <si>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</si>
  <si>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</si>
  <si>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</si>
  <si>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</si>
  <si>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</si>
  <si>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</si>
  <si>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</si>
  <si>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</si>
  <si>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</si>
  <si>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</si>
  <si>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</si>
  <si>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</si>
  <si>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</si>
  <si>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</si>
  <si>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</si>
  <si>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</si>
  <si>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</si>
  <si>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</si>
  <si>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</si>
  <si>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</si>
  <si>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</si>
  <si>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</si>
  <si>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</si>
  <si>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</si>
  <si>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</si>
  <si>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</si>
  <si>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</si>
  <si>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</si>
  <si>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</si>
  <si>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</si>
  <si>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</si>
  <si>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</si>
  <si>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</si>
  <si>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</si>
  <si>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</si>
  <si>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</si>
  <si>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</si>
  <si>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</si>
  <si>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</si>
  <si>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</si>
  <si>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</si>
  <si>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</si>
  <si>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</si>
  <si>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</si>
  <si>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</si>
  <si>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</si>
  <si>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</si>
  <si>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</si>
  <si>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</si>
  <si>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</si>
  <si>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</si>
  <si>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</si>
  <si>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</si>
  <si>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</si>
  <si>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</si>
  <si>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</si>
  <si>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</si>
  <si>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</si>
  <si>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</si>
  <si>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</si>
  <si>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</si>
  <si>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</si>
  <si>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</si>
  <si>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</si>
  <si>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</si>
  <si>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</si>
  <si>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</si>
  <si>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</si>
  <si>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</si>
  <si>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</si>
  <si>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</si>
  <si>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</si>
  <si>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</si>
  <si>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</si>
  <si>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</si>
  <si>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</si>
  <si>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</si>
  <si>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</si>
  <si>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</si>
  <si>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</si>
  <si>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</si>
  <si>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</si>
  <si>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</si>
  <si>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</si>
  <si>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</si>
  <si>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</si>
  <si>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</si>
  <si>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</si>
  <si>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</si>
  <si>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</si>
  <si>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</si>
  <si>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</si>
  <si>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</si>
  <si>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</si>
  <si>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</si>
  <si>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</si>
  <si>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</si>
  <si>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</si>
  <si>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</si>
  <si>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</si>
  <si>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</si>
  <si>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</si>
  <si>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</si>
  <si>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</si>
  <si>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</si>
  <si>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</si>
  <si>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</si>
  <si>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</si>
  <si>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</si>
  <si>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</si>
  <si>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</si>
  <si>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</si>
  <si>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</si>
  <si>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</si>
  <si>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</si>
  <si>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</si>
  <si>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</si>
  <si>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</si>
  <si>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</si>
  <si>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</si>
  <si>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</si>
  <si>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</si>
  <si>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</si>
  <si>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</si>
  <si>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</si>
  <si>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</si>
  <si>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</si>
  <si>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</si>
  <si>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</si>
  <si>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</si>
  <si>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</si>
  <si>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</si>
  <si>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</si>
  <si>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</si>
  <si>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</si>
  <si>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</si>
  <si>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</si>
  <si>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</si>
  <si>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</si>
  <si>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</si>
  <si>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</si>
  <si>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</si>
  <si>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</si>
  <si>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</si>
  <si>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</si>
  <si>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</si>
  <si>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</si>
  <si>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</si>
  <si>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</si>
  <si>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</si>
  <si>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</si>
  <si>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</si>
  <si>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</si>
  <si>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</si>
  <si>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</si>
  <si>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</si>
  <si>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</si>
  <si>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</si>
  <si>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</si>
  <si>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</si>
  <si>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</si>
  <si>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</si>
  <si>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</si>
  <si>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</si>
  <si>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</si>
  <si>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</si>
  <si>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</si>
  <si>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</si>
  <si>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</si>
  <si>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</si>
  <si>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</si>
  <si>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</si>
  <si>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</si>
  <si>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</si>
  <si>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</si>
  <si>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</si>
  <si>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</si>
  <si>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</si>
  <si>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</si>
  <si>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</si>
  <si>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</si>
  <si>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</si>
  <si>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</si>
  <si>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</si>
  <si>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</si>
  <si>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</si>
  <si>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</si>
  <si>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</si>
  <si>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</si>
  <si>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</si>
  <si>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</si>
  <si>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</si>
  <si>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</si>
  <si>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</si>
  <si>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</si>
  <si>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</si>
  <si>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</si>
  <si>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</si>
  <si>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</si>
  <si>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</si>
  <si>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</si>
  <si>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</si>
  <si>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</si>
  <si>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</si>
  <si>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</si>
  <si>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</si>
  <si>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</si>
  <si>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</si>
  <si>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</si>
  <si>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</si>
  <si>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</si>
  <si>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</si>
  <si>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</si>
  <si>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</si>
  <si>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</si>
  <si>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</si>
  <si>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</si>
  <si>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</si>
  <si>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</si>
  <si>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</si>
  <si>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</si>
  <si>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</si>
  <si>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</si>
  <si>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</si>
  <si>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</si>
  <si>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</si>
  <si>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</si>
  <si>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</si>
  <si>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</si>
  <si>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</si>
  <si>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</si>
  <si>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</si>
  <si>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</si>
  <si>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</si>
  <si>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</si>
  <si>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</si>
  <si>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</si>
  <si>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</si>
  <si>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</si>
  <si>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</si>
  <si>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</si>
  <si>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</si>
  <si>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</si>
  <si>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</si>
  <si>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</si>
  <si>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</si>
  <si>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</si>
  <si>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</si>
  <si>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</si>
  <si>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</si>
  <si>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</si>
  <si>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</si>
  <si>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</si>
  <si>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</si>
  <si>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</si>
  <si>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</si>
  <si>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</si>
  <si>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</si>
  <si>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</si>
  <si>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</si>
  <si>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</si>
  <si>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</si>
  <si>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</si>
  <si>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</si>
  <si>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</si>
  <si>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</si>
  <si>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</si>
  <si>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</si>
  <si>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</si>
  <si>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</si>
  <si>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</si>
  <si>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</si>
  <si>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</si>
  <si>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</si>
  <si>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</si>
  <si>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</si>
  <si>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</si>
  <si>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</si>
  <si>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</si>
  <si>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</si>
  <si>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</si>
  <si>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</si>
  <si>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</si>
  <si>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</si>
  <si>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</si>
  <si>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</si>
  <si>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</si>
  <si>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</si>
  <si>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</si>
  <si>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</si>
  <si>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</si>
  <si>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</si>
  <si>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</si>
  <si>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</si>
  <si>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</si>
  <si>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</si>
  <si>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</si>
  <si>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</si>
  <si>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</si>
  <si>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</si>
  <si>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</si>
  <si>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</si>
  <si>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</si>
  <si>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</si>
  <si>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</si>
  <si>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</si>
  <si>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</si>
  <si>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</si>
  <si>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</si>
  <si>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</si>
  <si>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</si>
  <si>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</si>
  <si>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</si>
  <si>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</si>
  <si>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</si>
  <si>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</si>
  <si>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</si>
  <si>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</si>
  <si>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</si>
  <si>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</si>
  <si>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</si>
  <si>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</si>
  <si>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</si>
  <si>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</si>
  <si>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</si>
  <si>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</si>
  <si>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</si>
  <si>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</si>
  <si>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</si>
  <si>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</si>
  <si>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</si>
  <si>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</si>
  <si>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</si>
  <si>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</si>
  <si>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</si>
  <si>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</si>
  <si>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</si>
  <si>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</si>
  <si>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</si>
  <si>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</si>
  <si>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</si>
  <si>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</si>
  <si>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</si>
  <si>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</si>
  <si>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</si>
  <si>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</si>
  <si>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</si>
  <si>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</si>
  <si>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</si>
  <si>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</si>
  <si>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</si>
  <si>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</si>
  <si>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</si>
  <si>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</si>
  <si>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</si>
  <si>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</si>
  <si>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</si>
  <si>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</si>
  <si>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</si>
  <si>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</si>
  <si>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</si>
  <si>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</si>
  <si>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</si>
  <si>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</si>
  <si>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</si>
  <si>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</si>
  <si>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</si>
  <si>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</si>
  <si>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</si>
  <si>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</si>
  <si>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</si>
  <si>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</si>
  <si>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</si>
  <si>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</si>
  <si>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</si>
  <si>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</si>
  <si>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</si>
  <si>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</si>
  <si>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</si>
  <si>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</si>
  <si>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</si>
  <si>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</si>
  <si>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</si>
  <si>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</si>
  <si>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</si>
  <si>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</si>
  <si>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</si>
  <si>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</si>
  <si>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</si>
  <si>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</si>
  <si>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</si>
  <si>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</si>
  <si>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</si>
  <si>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</si>
  <si>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</si>
  <si>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</si>
  <si>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</si>
  <si>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</si>
  <si>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</si>
  <si>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</si>
  <si>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</si>
  <si>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</si>
  <si>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</si>
  <si>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</si>
  <si>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</si>
  <si>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</si>
  <si>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</si>
  <si>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</si>
  <si>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</si>
  <si>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</si>
  <si>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</si>
  <si>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</si>
  <si>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</si>
  <si>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</si>
  <si>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</si>
  <si>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</si>
  <si>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</si>
  <si>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</si>
  <si>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</si>
  <si>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</si>
  <si>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</si>
  <si>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</si>
  <si>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</si>
  <si>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</si>
  <si>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</si>
  <si>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</si>
  <si>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</si>
  <si>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</si>
  <si>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</si>
  <si>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</si>
  <si>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</si>
  <si>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</si>
  <si>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</si>
  <si>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</si>
  <si>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</si>
  <si>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</si>
  <si>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</si>
  <si>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</si>
  <si>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</si>
  <si>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</si>
  <si>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</si>
  <si>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</si>
  <si>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</si>
  <si>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</si>
  <si>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</si>
  <si>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</si>
  <si>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</si>
  <si>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</si>
  <si>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</si>
  <si>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</si>
  <si>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</si>
  <si>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</si>
  <si>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</si>
  <si>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</si>
  <si>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</si>
  <si>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</si>
  <si>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</si>
  <si>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</si>
  <si>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</si>
  <si>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</si>
  <si>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</si>
  <si>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</si>
  <si>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</si>
  <si>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</si>
  <si>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</si>
  <si>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</si>
  <si>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</si>
  <si>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</si>
  <si>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</si>
  <si>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</si>
  <si>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</si>
  <si>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</si>
  <si>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</si>
  <si>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</si>
  <si>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</si>
  <si>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</si>
  <si>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</si>
  <si>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</si>
  <si>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</si>
  <si>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</si>
  <si>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</si>
  <si>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</si>
  <si>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</si>
  <si>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</si>
  <si>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</si>
  <si>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</si>
  <si>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</si>
  <si>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</si>
  <si>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</si>
  <si>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</si>
  <si>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</si>
  <si>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</si>
  <si>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</si>
  <si>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</si>
  <si>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</si>
  <si>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</si>
  <si>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</si>
  <si>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</si>
  <si>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</si>
  <si>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</si>
  <si>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</si>
  <si>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</si>
  <si>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</si>
  <si>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</si>
  <si>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</si>
  <si>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</si>
  <si>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</si>
  <si>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</si>
  <si>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</si>
  <si>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</si>
  <si>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</si>
  <si>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</si>
  <si>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</si>
  <si>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</si>
  <si>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</si>
  <si>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</si>
  <si>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</si>
  <si>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</si>
  <si>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</si>
  <si>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</si>
  <si>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</si>
  <si>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</si>
  <si>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</si>
  <si>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</si>
  <si>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</si>
  <si>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</si>
  <si>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</si>
  <si>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</si>
  <si>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</si>
  <si>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</si>
  <si>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</si>
  <si>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</si>
  <si>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</si>
  <si>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</si>
  <si>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</si>
  <si>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</si>
  <si>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</si>
  <si>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</si>
  <si>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</si>
  <si>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</si>
  <si>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</si>
  <si>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</si>
  <si>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</si>
  <si>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</si>
  <si>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</si>
  <si>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</si>
  <si>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</si>
  <si>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</si>
  <si>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</si>
  <si>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</si>
  <si>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</si>
  <si>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</si>
  <si>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</si>
  <si>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</si>
  <si>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</si>
  <si>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</si>
  <si>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</si>
  <si>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</si>
  <si>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</si>
  <si>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</si>
  <si>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</si>
  <si>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</si>
  <si>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</si>
  <si>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</si>
  <si>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</si>
  <si>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</si>
  <si>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</si>
  <si>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</si>
  <si>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</si>
  <si>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</si>
  <si>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</si>
  <si>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</si>
  <si>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</si>
  <si>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</si>
  <si>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</si>
  <si>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</si>
  <si>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</si>
  <si>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</si>
  <si>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</si>
  <si>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</si>
  <si>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</si>
  <si>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</si>
  <si>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</si>
  <si>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</si>
  <si>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</si>
  <si>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</si>
  <si>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</si>
  <si>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</si>
  <si>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</si>
  <si>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</si>
  <si>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</si>
  <si>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</si>
  <si>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</si>
  <si>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</si>
  <si>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</si>
  <si>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</si>
  <si>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</si>
  <si>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</si>
  <si>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</si>
  <si>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</si>
  <si>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</si>
  <si>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</si>
  <si>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</si>
  <si>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</si>
  <si>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</si>
  <si>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</si>
  <si>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</si>
  <si>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</si>
  <si>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</si>
  <si>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</si>
  <si>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</si>
  <si>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</si>
  <si>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</si>
  <si>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</si>
  <si>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</si>
  <si>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</si>
  <si>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</si>
  <si>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</si>
  <si>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</si>
  <si>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</si>
  <si>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</si>
  <si>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</si>
  <si>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</si>
  <si>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</si>
  <si>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</si>
  <si>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</si>
  <si>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</si>
  <si>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</si>
  <si>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</si>
  <si>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</si>
  <si>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</si>
  <si>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</si>
  <si>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</si>
  <si>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</si>
  <si>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</si>
  <si>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</si>
  <si>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</si>
  <si>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</si>
  <si>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</si>
  <si>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</si>
  <si>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</si>
  <si>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</si>
  <si>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</si>
  <si>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</si>
  <si>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</si>
  <si>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</si>
  <si>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</si>
  <si>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</si>
  <si>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</si>
  <si>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</si>
  <si>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</si>
  <si>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</si>
  <si>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</si>
  <si>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</si>
  <si>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</si>
  <si>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</si>
  <si>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</si>
  <si>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</si>
  <si>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</si>
  <si>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</si>
  <si>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</si>
  <si>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</si>
  <si>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</si>
  <si>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</si>
  <si>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</si>
  <si>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</si>
  <si>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</si>
  <si>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</si>
  <si>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</si>
  <si>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</si>
  <si>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</si>
  <si>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</si>
  <si>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</si>
  <si>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</si>
  <si>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</si>
  <si>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</si>
  <si>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</si>
  <si>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</si>
  <si>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</si>
  <si>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</si>
  <si>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</si>
  <si>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</si>
  <si>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</si>
  <si>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</si>
  <si>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</si>
  <si>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</si>
  <si>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</si>
  <si>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</si>
  <si>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</si>
  <si>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</si>
  <si>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</si>
  <si>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</si>
  <si>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</si>
  <si>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</si>
  <si>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</si>
  <si>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</si>
  <si>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</si>
  <si>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</si>
  <si>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</si>
  <si>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</si>
  <si>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</si>
  <si>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</si>
  <si>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</si>
  <si>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</si>
  <si>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</si>
  <si>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</si>
  <si>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</si>
  <si>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</si>
  <si>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</si>
  <si>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</si>
  <si>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</si>
  <si>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</si>
  <si>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</si>
  <si>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</si>
  <si>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</si>
  <si>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</si>
  <si>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</si>
  <si>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</si>
  <si>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</si>
  <si>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</si>
  <si>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</si>
  <si>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</si>
  <si>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</si>
  <si>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</si>
  <si>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</si>
  <si>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</si>
  <si>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</si>
  <si>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</si>
  <si>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</si>
  <si>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</si>
  <si>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</si>
  <si>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</si>
  <si>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</si>
  <si>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</si>
  <si>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</si>
  <si>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</si>
  <si>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</si>
  <si>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</si>
  <si>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</si>
  <si>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</si>
  <si>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</si>
  <si>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</si>
  <si>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</si>
  <si>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</si>
  <si>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</si>
  <si>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</si>
  <si>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</si>
  <si>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</si>
  <si>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</si>
  <si>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</si>
  <si>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</si>
  <si>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</si>
  <si>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</si>
  <si>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</si>
  <si>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</si>
  <si>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</si>
  <si>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</si>
  <si>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</si>
  <si>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</si>
  <si>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</si>
  <si>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</si>
  <si>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</si>
  <si>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</si>
  <si>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</si>
  <si>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</si>
  <si>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</si>
  <si>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</si>
  <si>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</si>
  <si>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</si>
  <si>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</si>
  <si>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</si>
  <si>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</si>
  <si>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</si>
  <si>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</si>
  <si>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</si>
  <si>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</si>
  <si>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</si>
  <si>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</si>
  <si>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</si>
  <si>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</si>
  <si>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</si>
  <si>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</si>
  <si>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</si>
  <si>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</si>
  <si>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</si>
  <si>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</si>
  <si>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</si>
  <si>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</si>
  <si>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</si>
  <si>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</si>
  <si>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</si>
  <si>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</si>
  <si>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</si>
  <si>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</si>
  <si>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</si>
  <si>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</si>
  <si>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</si>
  <si>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</si>
  <si>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</si>
  <si>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</si>
  <si>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</si>
  <si>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</si>
  <si>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</si>
  <si>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</si>
  <si>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</si>
  <si>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</si>
  <si>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</si>
  <si>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</si>
  <si>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</si>
  <si>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</si>
  <si>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</si>
  <si>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</si>
  <si>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</si>
  <si>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</si>
  <si>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</si>
  <si>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</si>
  <si>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</si>
  <si>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</si>
  <si>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</si>
  <si>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</si>
  <si>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</si>
  <si>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</si>
  <si>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</si>
  <si>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</si>
  <si>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</si>
  <si>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</si>
  <si>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</si>
  <si>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</si>
  <si>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</si>
  <si>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</si>
  <si>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</si>
  <si>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</si>
  <si>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</si>
  <si>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</si>
  <si>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</si>
  <si>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</si>
  <si>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</si>
  <si>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</si>
  <si>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</si>
  <si>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</si>
  <si>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</si>
  <si>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</si>
  <si>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</si>
  <si>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</si>
  <si>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</si>
  <si>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</si>
  <si>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</si>
  <si>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</si>
  <si>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</si>
  <si>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</si>
  <si>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</si>
  <si>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</si>
  <si>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</si>
  <si>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</si>
  <si>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</si>
  <si>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</si>
  <si>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</si>
  <si>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</si>
  <si>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</si>
  <si>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</si>
  <si>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</si>
  <si>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</si>
  <si>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</si>
  <si>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</si>
  <si>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</si>
  <si>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</si>
  <si>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</si>
  <si>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</si>
  <si>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</si>
  <si>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</si>
  <si>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</si>
  <si>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</si>
  <si>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</si>
  <si>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</si>
  <si>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</si>
  <si>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</si>
  <si>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</si>
  <si>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</si>
  <si>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</si>
  <si>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</si>
  <si>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</si>
  <si>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</si>
  <si>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</si>
  <si>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</si>
  <si>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</si>
  <si>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</si>
  <si>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</si>
  <si>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</si>
  <si>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</si>
  <si>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</si>
  <si>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</si>
  <si>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</si>
  <si>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</si>
  <si>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</si>
  <si>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</si>
  <si>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</si>
  <si>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</si>
  <si>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</si>
  <si>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</si>
  <si>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</si>
  <si>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</si>
  <si>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</si>
  <si>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</si>
  <si>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</si>
  <si>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</si>
  <si>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</si>
  <si>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</si>
  <si>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</si>
  <si>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</si>
  <si>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</si>
  <si>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</si>
  <si>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</si>
  <si>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</si>
  <si>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</si>
  <si>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</si>
  <si>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</si>
  <si>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</si>
  <si>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</si>
  <si>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</si>
  <si>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</si>
  <si>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</si>
  <si>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</si>
  <si>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</si>
  <si>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</si>
  <si>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</si>
  <si>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</si>
  <si>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</si>
  <si>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</si>
  <si>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</si>
  <si>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</si>
  <si>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</si>
  <si>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</si>
  <si>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</si>
  <si>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</si>
  <si>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</si>
  <si>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</si>
  <si>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</si>
  <si>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</si>
  <si>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</si>
  <si>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</si>
  <si>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</si>
  <si>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</si>
  <si>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</si>
  <si>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</si>
  <si>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</si>
  <si>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</si>
  <si>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</si>
  <si>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</si>
  <si>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</si>
  <si>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</si>
  <si>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</si>
  <si>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</si>
  <si>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</si>
  <si>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</si>
  <si>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</si>
  <si>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</si>
  <si>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</si>
  <si>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</si>
  <si>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</si>
  <si>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</si>
  <si>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</si>
  <si>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</si>
  <si>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</si>
  <si>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</si>
  <si>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</si>
  <si>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</si>
  <si>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</si>
  <si>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</si>
  <si>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</si>
  <si>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</si>
  <si>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</si>
  <si>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</si>
  <si>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</si>
  <si>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</si>
  <si>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</si>
  <si>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</si>
  <si>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</si>
  <si>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</si>
  <si>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</si>
  <si>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</si>
  <si>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</si>
  <si>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</si>
  <si>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</si>
  <si>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</si>
  <si>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</si>
  <si>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</si>
  <si>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</si>
  <si>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</si>
  <si>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</si>
  <si>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</si>
  <si>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</si>
  <si>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</si>
  <si>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</si>
  <si>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</si>
  <si>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</si>
  <si>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</si>
  <si>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</si>
  <si>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</si>
  <si>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</si>
  <si>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</si>
  <si>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</si>
  <si>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</si>
  <si>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</si>
  <si>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</si>
  <si>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</si>
  <si>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</si>
  <si>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</si>
  <si>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</si>
  <si>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</si>
  <si>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</si>
  <si>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</si>
  <si>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</si>
  <si>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</si>
  <si>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</si>
  <si>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</si>
  <si>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</si>
  <si>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</si>
  <si>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</si>
  <si>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</si>
  <si>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</si>
  <si>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</si>
  <si>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</si>
  <si>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</si>
  <si>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</si>
  <si>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</si>
  <si>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</si>
  <si>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</si>
  <si>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</si>
  <si>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</si>
  <si>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</si>
  <si>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</si>
  <si>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</si>
  <si>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</si>
  <si>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</si>
  <si>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</si>
  <si>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</si>
  <si>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</si>
  <si>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</si>
  <si>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</si>
  <si>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</si>
  <si>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</si>
  <si>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</si>
  <si>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</si>
  <si>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</si>
  <si>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</si>
  <si>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</si>
  <si>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</si>
  <si>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</si>
  <si>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</si>
  <si>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</si>
  <si>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</si>
  <si>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</si>
  <si>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</si>
  <si>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</si>
  <si>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</si>
  <si>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</si>
  <si>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</si>
  <si>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</si>
  <si>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</si>
  <si>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</si>
  <si>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</si>
  <si>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</si>
  <si>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</si>
  <si>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</si>
  <si>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</si>
  <si>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</si>
  <si>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</si>
  <si>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</si>
  <si>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</si>
  <si>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</si>
  <si>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</si>
  <si>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</si>
  <si>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</si>
  <si>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</si>
  <si>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</si>
  <si>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</si>
  <si>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</si>
  <si>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</si>
  <si>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</si>
  <si>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</si>
  <si>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</si>
  <si>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</si>
  <si>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</si>
  <si>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</si>
  <si>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</si>
  <si>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</si>
  <si>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</si>
  <si>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</si>
  <si>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</si>
  <si>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</si>
  <si>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</si>
  <si>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</si>
  <si>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</si>
  <si>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</si>
  <si>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</si>
  <si>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</si>
  <si>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</si>
  <si>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</si>
  <si>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</si>
  <si>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</si>
  <si>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</si>
  <si>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</si>
  <si>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</si>
  <si>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</si>
  <si>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</si>
  <si>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</si>
  <si>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</si>
  <si>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</si>
  <si>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</si>
  <si>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</si>
  <si>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</si>
  <si>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</si>
  <si>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</si>
  <si>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</si>
  <si>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</si>
  <si>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</si>
  <si>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</si>
  <si>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</si>
  <si>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</si>
  <si>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</si>
  <si>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</si>
  <si>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</si>
  <si>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</si>
  <si>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</si>
  <si>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</si>
  <si>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</si>
  <si>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</si>
  <si>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</si>
  <si>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</si>
  <si>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</si>
  <si>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</si>
  <si>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</si>
  <si>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</si>
  <si>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</si>
  <si>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</si>
  <si>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</si>
  <si>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</si>
  <si>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</si>
  <si>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</si>
  <si>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</si>
  <si>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</si>
  <si>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</si>
  <si>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</si>
  <si>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</si>
  <si>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</si>
  <si>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</si>
  <si>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</si>
  <si>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</si>
  <si>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</si>
  <si>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</si>
  <si>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</si>
  <si>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</si>
  <si>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</si>
  <si>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</si>
  <si>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</si>
  <si>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</si>
  <si>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</si>
  <si>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</si>
  <si>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</si>
  <si>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</si>
  <si>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</si>
  <si>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</si>
  <si>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</si>
  <si>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</si>
  <si>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</si>
  <si>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</si>
  <si>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</si>
  <si>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</si>
  <si>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</si>
  <si>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</si>
  <si>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</si>
  <si>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</si>
  <si>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</si>
  <si>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</si>
  <si>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</si>
  <si>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</si>
  <si>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</si>
  <si>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</si>
  <si>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</si>
  <si>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</si>
  <si>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</si>
  <si>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</si>
  <si>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</si>
  <si>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</si>
  <si>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</si>
  <si>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</si>
  <si>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</si>
  <si>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</si>
  <si>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</si>
  <si>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</si>
  <si>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</si>
  <si>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</si>
  <si>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</si>
  <si>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</si>
  <si>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</si>
  <si>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</si>
  <si>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</si>
  <si>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</si>
  <si>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</si>
  <si>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</si>
  <si>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</si>
  <si>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</si>
  <si>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</si>
  <si>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</si>
  <si>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</si>
  <si>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</si>
  <si>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</si>
  <si>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</si>
  <si>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</si>
  <si>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</si>
  <si>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</si>
  <si>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</si>
  <si>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</si>
  <si>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</si>
  <si>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</si>
  <si>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</si>
  <si>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</si>
  <si>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</si>
  <si>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</si>
  <si>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</si>
  <si>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</si>
  <si>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</si>
  <si>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</si>
  <si>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</si>
  <si>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</si>
  <si>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</si>
  <si>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</si>
  <si>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</si>
  <si>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</si>
  <si>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</si>
  <si>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</si>
  <si>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</si>
  <si>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</si>
  <si>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</si>
  <si>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</si>
  <si>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</si>
  <si>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</si>
  <si>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</si>
  <si>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</si>
  <si>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</si>
  <si>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</si>
  <si>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</si>
  <si>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</si>
  <si>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</si>
  <si>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</si>
  <si>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</si>
  <si>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</si>
  <si>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</si>
  <si>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</si>
  <si>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</si>
  <si>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</si>
  <si>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</si>
  <si>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</si>
  <si>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</si>
  <si>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</si>
  <si>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</si>
  <si>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</si>
  <si>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</si>
  <si>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</si>
  <si>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</si>
  <si>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</si>
  <si>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</si>
  <si>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</si>
  <si>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</si>
  <si>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</si>
  <si>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</si>
  <si>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</si>
  <si>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</si>
  <si>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</si>
  <si>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</si>
  <si>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</si>
  <si>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</si>
  <si>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</si>
  <si>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</si>
  <si>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</si>
  <si>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</si>
  <si>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</si>
  <si>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</si>
  <si>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</si>
  <si>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</si>
  <si>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</si>
  <si>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</si>
  <si>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</si>
  <si>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</si>
  <si>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</si>
  <si>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</si>
  <si>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</si>
  <si>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</si>
  <si>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</si>
  <si>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</si>
  <si>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</si>
  <si>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</si>
  <si>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</si>
  <si>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</si>
  <si>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</si>
  <si>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</si>
  <si>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</si>
  <si>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</si>
  <si>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</si>
  <si>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</si>
  <si>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</si>
  <si>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</si>
  <si>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</si>
  <si>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</si>
  <si>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</si>
  <si>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</si>
  <si>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</si>
  <si>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</si>
  <si>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</si>
  <si>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</si>
  <si>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</si>
  <si>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</si>
  <si>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</si>
  <si>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</si>
  <si>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</si>
  <si>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</si>
  <si>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</si>
  <si>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</si>
  <si>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</si>
  <si>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</si>
  <si>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</si>
  <si>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</si>
  <si>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</si>
  <si>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</si>
  <si>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</si>
  <si>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</si>
  <si>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</si>
  <si>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</si>
  <si>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</si>
  <si>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</si>
  <si>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</si>
  <si>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</si>
  <si>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</si>
  <si>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</si>
  <si>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</si>
  <si>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</si>
  <si>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</si>
  <si>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</si>
  <si>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</si>
  <si>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</si>
  <si>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</si>
  <si>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</si>
  <si>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</si>
  <si>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</si>
  <si>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</si>
  <si>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</si>
  <si>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</si>
  <si>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</si>
  <si>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</si>
  <si>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</si>
  <si>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</si>
  <si>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</si>
  <si>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</si>
  <si>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</si>
  <si>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</si>
  <si>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</si>
  <si>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</si>
  <si>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</si>
  <si>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</si>
  <si>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</si>
  <si>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</si>
  <si>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</si>
  <si>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</si>
  <si>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</si>
  <si>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</si>
  <si>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</si>
  <si>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</si>
  <si>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</si>
  <si>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</si>
  <si>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</si>
  <si>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</si>
  <si>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</si>
  <si>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</si>
  <si>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</si>
  <si>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</si>
  <si>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</si>
  <si>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</si>
  <si>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</si>
  <si>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</si>
  <si>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</si>
  <si>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</si>
  <si>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</si>
  <si>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</si>
  <si>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</si>
  <si>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</si>
  <si>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</si>
  <si>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</si>
  <si>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</si>
  <si>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</si>
  <si>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</si>
  <si>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</si>
  <si>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</si>
  <si>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</si>
  <si>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</si>
  <si>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</si>
  <si>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</si>
  <si>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</si>
  <si>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</si>
  <si>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</si>
  <si>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</si>
  <si>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</si>
  <si>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</si>
  <si>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</si>
  <si>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</si>
  <si>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</si>
  <si>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</si>
  <si>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</si>
  <si>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</si>
  <si>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</si>
  <si>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</si>
  <si>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</si>
  <si>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</si>
  <si>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</si>
  <si>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</si>
  <si>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</si>
  <si>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</si>
  <si>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</si>
  <si>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</si>
  <si>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</si>
  <si>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</si>
  <si>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</si>
  <si>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</si>
  <si>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</si>
  <si>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</si>
  <si>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</si>
  <si>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</si>
  <si>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</si>
  <si>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</si>
  <si>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</si>
  <si>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</si>
  <si>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</si>
  <si>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</si>
  <si>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</si>
  <si>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</si>
  <si>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</si>
  <si>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</si>
  <si>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</si>
  <si>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</si>
  <si>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</si>
  <si>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</si>
  <si>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</si>
  <si>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</si>
  <si>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</si>
  <si>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</si>
  <si>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</si>
  <si>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</si>
  <si>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</si>
  <si>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</si>
  <si>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</si>
  <si>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</si>
  <si>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</si>
  <si>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</si>
  <si>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</si>
  <si>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</si>
  <si>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</si>
  <si>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</si>
  <si>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</si>
  <si>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</si>
  <si>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</si>
  <si>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</si>
  <si>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</si>
  <si>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</si>
  <si>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</si>
  <si>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</si>
  <si>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</si>
  <si>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</si>
  <si>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</si>
  <si>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</si>
  <si>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</si>
  <si>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</si>
  <si>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</si>
  <si>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</si>
  <si>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</si>
  <si>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</si>
  <si>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</si>
  <si>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</si>
  <si>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</si>
  <si>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</si>
  <si>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</si>
  <si>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</si>
  <si>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</si>
  <si>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</si>
  <si>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</si>
  <si>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</si>
  <si>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</si>
  <si>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</si>
  <si>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</si>
  <si>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</si>
  <si>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</si>
  <si>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</si>
  <si>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</si>
  <si>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</si>
  <si>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</si>
  <si>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</si>
  <si>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</si>
  <si>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</si>
  <si>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</si>
  <si>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</si>
  <si>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</si>
  <si>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</si>
  <si>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</si>
  <si>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</si>
  <si>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</si>
  <si>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</si>
  <si>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</si>
  <si>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</si>
  <si>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</si>
  <si>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</si>
  <si>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</si>
  <si>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</si>
  <si>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</si>
  <si>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</si>
  <si>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</si>
  <si>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</si>
  <si>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</si>
  <si>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</si>
  <si>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</si>
  <si>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</si>
  <si>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</si>
  <si>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</si>
  <si>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</si>
  <si>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</si>
  <si>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</si>
  <si>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</si>
  <si>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</si>
  <si>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</si>
  <si>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</si>
  <si>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</si>
  <si>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</si>
  <si>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</si>
  <si>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</si>
  <si>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</si>
  <si>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</si>
  <si>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</si>
  <si>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</si>
  <si>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</si>
  <si>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</si>
  <si>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</si>
  <si>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</si>
  <si>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</si>
  <si>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</si>
  <si>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</si>
  <si>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</si>
  <si>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</si>
  <si>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</si>
  <si>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</si>
  <si>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</si>
  <si>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</si>
  <si>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</si>
  <si>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</si>
  <si>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</si>
  <si>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</si>
  <si>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</si>
  <si>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</si>
  <si>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</si>
  <si>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</si>
  <si>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</si>
  <si>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</si>
  <si>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</si>
  <si>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</si>
  <si>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</si>
  <si>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</si>
  <si>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</si>
  <si>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</si>
  <si>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</si>
  <si>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</si>
  <si>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</si>
  <si>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</si>
  <si>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</si>
  <si>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</si>
  <si>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</si>
  <si>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</si>
  <si>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</si>
  <si>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</si>
  <si>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</si>
  <si>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</si>
  <si>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</si>
  <si>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</si>
  <si>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</si>
  <si>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</si>
  <si>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</si>
  <si>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</si>
  <si>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</si>
  <si>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</si>
  <si>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</si>
  <si>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</si>
  <si>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</si>
  <si>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</si>
  <si>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</si>
  <si>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</si>
  <si>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</si>
  <si>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</si>
  <si>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</si>
  <si>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</si>
  <si>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</si>
  <si>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</si>
  <si>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</si>
  <si>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</si>
  <si>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</si>
  <si>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</si>
  <si>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</si>
  <si>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</si>
  <si>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</si>
  <si>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</si>
  <si>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</si>
  <si>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</si>
  <si>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</si>
  <si>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</si>
  <si>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</si>
  <si>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</si>
  <si>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</si>
  <si>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</si>
  <si>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</si>
  <si>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</si>
  <si>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</si>
  <si>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</si>
  <si>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</si>
  <si>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</si>
  <si>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</si>
  <si>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</si>
  <si>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</si>
  <si>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</si>
  <si>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</si>
  <si>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</si>
  <si>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</si>
  <si>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</si>
  <si>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</si>
  <si>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</si>
  <si>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</si>
  <si>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</si>
  <si>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</si>
  <si>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</si>
  <si>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</si>
  <si>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</si>
  <si>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</si>
  <si>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</si>
  <si>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</si>
  <si>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</si>
  <si>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</si>
  <si>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</si>
  <si>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</si>
  <si>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</si>
  <si>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</si>
  <si>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</si>
  <si>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</si>
  <si>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</si>
  <si>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</si>
  <si>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</si>
  <si>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</si>
  <si>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</si>
  <si>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</si>
  <si>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</si>
  <si>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</si>
  <si>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</si>
  <si>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</si>
  <si>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</si>
  <si>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</si>
  <si>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</si>
  <si>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</si>
  <si>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</si>
  <si>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</si>
  <si>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</si>
  <si>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</si>
  <si>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</si>
  <si>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</si>
  <si>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</si>
  <si>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</si>
  <si>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</si>
  <si>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</si>
  <si>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</si>
  <si>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</si>
  <si>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</si>
  <si>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</si>
  <si>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</si>
  <si>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</si>
  <si>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</si>
  <si>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</si>
  <si>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</si>
  <si>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</si>
  <si>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</si>
  <si>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</si>
  <si>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</si>
  <si>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</si>
  <si>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</si>
  <si>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</si>
  <si>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</si>
  <si>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</si>
  <si>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</si>
  <si>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</si>
  <si>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</si>
  <si>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</si>
  <si>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</si>
  <si>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</si>
  <si>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</si>
  <si>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</si>
  <si>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</si>
  <si>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</si>
  <si>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</si>
  <si>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</si>
  <si>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</si>
  <si>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</si>
  <si>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</si>
  <si>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</si>
  <si>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</si>
  <si>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</si>
  <si>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</si>
  <si>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</si>
  <si>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</si>
  <si>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</si>
  <si>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</si>
  <si>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</si>
  <si>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</si>
  <si>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</si>
  <si>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</si>
  <si>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</si>
  <si>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</si>
  <si>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</si>
  <si>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</si>
  <si>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</si>
  <si>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</si>
  <si>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</si>
  <si>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</si>
  <si>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</si>
  <si>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</si>
  <si>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</si>
  <si>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</si>
  <si>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</si>
  <si>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</si>
  <si>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</si>
  <si>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</si>
  <si>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</si>
  <si>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</si>
  <si>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</si>
  <si>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</si>
  <si>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</si>
  <si>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</si>
  <si>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</si>
  <si>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</si>
  <si>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</si>
  <si>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</si>
  <si>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</si>
  <si>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</si>
  <si>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</si>
  <si>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</si>
  <si>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</si>
  <si>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</si>
  <si>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</si>
  <si>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</si>
  <si>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</si>
  <si>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</si>
  <si>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</si>
  <si>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</si>
  <si>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</si>
  <si>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</si>
  <si>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</si>
  <si>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</si>
  <si>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</si>
  <si>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</si>
  <si>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</si>
  <si>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</si>
  <si>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</si>
  <si>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</si>
  <si>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</si>
  <si>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</si>
  <si>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</si>
  <si>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</si>
  <si>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</si>
  <si>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</si>
  <si>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</si>
  <si>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</si>
  <si>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</si>
  <si>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</si>
  <si>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</si>
  <si>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</si>
  <si>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</si>
  <si>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</si>
  <si>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</si>
  <si>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</si>
  <si>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</si>
  <si>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</si>
  <si>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</si>
  <si>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</si>
  <si>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</si>
  <si>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</si>
  <si>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</si>
  <si>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</si>
  <si>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</si>
  <si>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</si>
  <si>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</si>
  <si>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</si>
  <si>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</si>
  <si>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</si>
  <si>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</si>
  <si>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</si>
  <si>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</si>
  <si>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</si>
  <si>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</si>
  <si>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</si>
  <si>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</si>
  <si>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</si>
  <si>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</si>
  <si>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</si>
  <si>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</si>
  <si>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</si>
  <si>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</si>
  <si>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</si>
  <si>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</si>
  <si>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</si>
  <si>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</si>
  <si>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</si>
  <si>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</si>
  <si>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</si>
  <si>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</si>
  <si>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</si>
  <si>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</si>
  <si>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</si>
  <si>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</si>
  <si>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</si>
  <si>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</si>
  <si>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</si>
  <si>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</si>
  <si>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</si>
  <si>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</si>
  <si>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</si>
  <si>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</si>
  <si>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</si>
  <si>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</si>
  <si>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</si>
  <si>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</si>
  <si>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</si>
  <si>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</si>
  <si>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</si>
  <si>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</si>
  <si>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</si>
  <si>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</si>
  <si>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</si>
  <si>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</si>
  <si>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</si>
  <si>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</si>
  <si>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</si>
  <si>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</si>
  <si>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</si>
  <si>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</si>
  <si>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</si>
  <si>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</si>
  <si>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</si>
  <si>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</si>
  <si>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</si>
  <si>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</si>
  <si>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</si>
  <si>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</si>
  <si>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</si>
  <si>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</si>
  <si>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</si>
  <si>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</si>
  <si>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</si>
  <si>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</si>
  <si>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</si>
  <si>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</si>
  <si>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</si>
  <si>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</si>
  <si>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</si>
  <si>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</si>
  <si>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</si>
  <si>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</si>
  <si>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</si>
  <si>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</si>
  <si>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</si>
  <si>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</si>
  <si>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</si>
  <si>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</si>
  <si>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</si>
  <si>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</si>
  <si>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</si>
  <si>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</si>
  <si>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</si>
  <si>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</si>
  <si>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</si>
  <si>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</si>
  <si>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</si>
  <si>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</si>
  <si>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</si>
  <si>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</si>
  <si>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</si>
  <si>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</si>
  <si>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</si>
  <si>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</si>
  <si>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</si>
  <si>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</si>
  <si>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</si>
  <si>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</si>
  <si>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</si>
  <si>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</si>
  <si>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</si>
  <si>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</si>
  <si>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</si>
  <si>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</si>
  <si>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</si>
  <si>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</si>
  <si>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</si>
  <si>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</si>
  <si>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</si>
  <si>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</si>
  <si>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</si>
  <si>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</si>
  <si>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</si>
  <si>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</si>
  <si>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</si>
  <si>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</si>
  <si>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</si>
  <si>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</si>
  <si>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</si>
  <si>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</si>
  <si>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</si>
  <si>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</si>
  <si>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</si>
  <si>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</si>
  <si>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</si>
  <si>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</si>
  <si>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</si>
  <si>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</si>
  <si>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</si>
  <si>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</si>
  <si>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</si>
  <si>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</si>
  <si>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</si>
  <si>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</si>
  <si>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</si>
  <si>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</si>
  <si>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</si>
  <si>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</si>
  <si>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</si>
  <si>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</si>
  <si>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</si>
  <si>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</si>
  <si>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</si>
  <si>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</si>
  <si>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</si>
  <si>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</si>
  <si>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</si>
  <si>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</si>
  <si>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</si>
  <si>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</si>
  <si>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</si>
  <si>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</si>
  <si>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</si>
  <si>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</si>
  <si>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</si>
  <si>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</si>
  <si>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</si>
  <si>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</si>
  <si>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</si>
  <si>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</si>
  <si>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</si>
  <si>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</si>
  <si>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</si>
  <si>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</si>
  <si>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</si>
  <si>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</si>
  <si>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</si>
  <si>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</si>
  <si>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</si>
  <si>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</si>
  <si>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</si>
  <si>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</si>
  <si>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</si>
  <si>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</si>
  <si>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</si>
  <si>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</si>
  <si>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</si>
  <si>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</si>
  <si>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</si>
  <si>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</si>
  <si>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</si>
  <si>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</si>
  <si>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</si>
  <si>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</si>
  <si>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</si>
  <si>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</si>
  <si>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</si>
  <si>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</si>
  <si>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</si>
  <si>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</si>
  <si>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</si>
  <si>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</si>
  <si>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</si>
  <si>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</si>
  <si>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</si>
  <si>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</si>
  <si>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</si>
  <si>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</si>
  <si>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</si>
  <si>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</si>
  <si>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</si>
  <si>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</si>
  <si>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</si>
  <si>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</si>
  <si>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</si>
  <si>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</si>
  <si>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</si>
  <si>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</si>
  <si>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</si>
  <si>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</si>
  <si>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</si>
  <si>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</si>
  <si>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</si>
  <si>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</si>
  <si>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</si>
  <si>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</si>
  <si>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</si>
  <si>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</si>
  <si>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</si>
  <si>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</si>
  <si>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</si>
  <si>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</si>
  <si>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</si>
  <si>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</si>
  <si>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</si>
  <si>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</si>
  <si>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</si>
  <si>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</si>
  <si>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</si>
  <si>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</si>
  <si>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</si>
  <si>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</si>
  <si>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</si>
  <si>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</si>
  <si>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</si>
  <si>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</si>
  <si>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</si>
  <si>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</si>
  <si>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</si>
  <si>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</si>
  <si>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</si>
  <si>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</si>
  <si>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</si>
  <si>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</si>
  <si>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</si>
  <si>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</si>
  <si>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</si>
  <si>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</si>
  <si>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</si>
  <si>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</si>
  <si>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</si>
  <si>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</si>
  <si>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</si>
  <si>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</si>
  <si>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</si>
  <si>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</si>
  <si>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</si>
  <si>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</si>
  <si>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</si>
  <si>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</si>
  <si>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</si>
  <si>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</si>
  <si>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</si>
  <si>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</si>
  <si>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</si>
  <si>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</si>
  <si>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</si>
  <si>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</si>
  <si>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</si>
  <si>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</si>
  <si>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</si>
  <si>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</si>
  <si>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</si>
  <si>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</si>
  <si>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</si>
  <si>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</si>
  <si>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</si>
  <si>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</si>
  <si>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</si>
  <si>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</si>
  <si>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</si>
  <si>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</si>
  <si>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</si>
  <si>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</si>
  <si>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</si>
  <si>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</si>
  <si>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</si>
  <si>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</si>
  <si>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</si>
  <si>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</si>
  <si>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</si>
  <si>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</si>
  <si>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</si>
  <si>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</si>
  <si>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</si>
  <si>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</si>
  <si>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</si>
  <si>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</si>
  <si>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</si>
  <si>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</si>
  <si>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</si>
  <si>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</si>
  <si>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</si>
  <si>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</si>
  <si>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</si>
  <si>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</si>
  <si>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</si>
  <si>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</si>
  <si>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</si>
  <si>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</si>
  <si>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</si>
  <si>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</si>
  <si>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</si>
  <si>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</si>
  <si>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</si>
  <si>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</si>
  <si>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</si>
  <si>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</si>
  <si>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</si>
  <si>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</si>
  <si>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</si>
  <si>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</si>
  <si>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</si>
  <si>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</si>
  <si>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</si>
  <si>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</si>
  <si>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</si>
  <si>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</si>
  <si>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</si>
  <si>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</si>
  <si>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</si>
  <si>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</si>
  <si>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</si>
  <si>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</si>
  <si>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</si>
  <si>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</si>
  <si>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</si>
  <si>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</si>
  <si>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</si>
  <si>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</si>
  <si>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</si>
  <si>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</si>
  <si>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</si>
  <si>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</si>
  <si>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</si>
  <si>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</si>
  <si>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</si>
  <si>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</si>
  <si>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</si>
  <si>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</si>
  <si>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</si>
  <si>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</si>
  <si>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</si>
  <si>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</si>
  <si>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</si>
  <si>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</si>
  <si>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</si>
  <si>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</si>
  <si>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</si>
  <si>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</si>
  <si>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</si>
  <si>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</si>
  <si>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</si>
  <si>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</si>
  <si>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</si>
  <si>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</si>
  <si>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</si>
  <si>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</si>
  <si>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</si>
  <si>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</si>
  <si>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</si>
  <si>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</si>
  <si>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</si>
  <si>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</si>
  <si>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</si>
  <si>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</si>
  <si>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</si>
  <si>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</si>
  <si>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</si>
  <si>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</si>
  <si>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</si>
  <si>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</si>
  <si>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</si>
  <si>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</si>
  <si>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</si>
  <si>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</si>
  <si>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</si>
  <si>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</si>
  <si>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</si>
  <si>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</si>
  <si>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</si>
  <si>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</si>
  <si>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</si>
  <si>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</si>
  <si>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</si>
  <si>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</si>
  <si>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</si>
  <si>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</si>
  <si>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</si>
  <si>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</si>
  <si>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</si>
  <si>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</si>
  <si>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</si>
  <si>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</si>
  <si>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</si>
  <si>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</si>
  <si>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</si>
  <si>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</si>
  <si>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</si>
  <si>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</si>
  <si>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</si>
  <si>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</si>
  <si>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</si>
  <si>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</si>
  <si>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</si>
  <si>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</si>
  <si>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</si>
  <si>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</si>
  <si>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</si>
  <si>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</si>
  <si>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</si>
  <si>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</si>
  <si>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</si>
  <si>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</si>
  <si>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</si>
  <si>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</si>
  <si>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</si>
  <si>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</si>
  <si>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</si>
  <si>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</si>
  <si>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</si>
  <si>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</si>
  <si>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</si>
  <si>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</si>
  <si>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</si>
  <si>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</si>
  <si>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</si>
  <si>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</si>
  <si>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</si>
  <si>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</si>
  <si>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</si>
  <si>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</si>
  <si>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</si>
  <si>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</si>
  <si>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</si>
  <si>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</si>
  <si>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</si>
  <si>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</si>
  <si>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</si>
  <si>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</si>
  <si>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</si>
  <si>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</si>
  <si>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</si>
  <si>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</si>
  <si>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</si>
  <si>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</si>
  <si>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</si>
  <si>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</si>
  <si>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</si>
  <si>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</si>
  <si>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</si>
  <si>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</si>
  <si>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</si>
  <si>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</si>
  <si>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</si>
  <si>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</si>
  <si>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</si>
  <si>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</si>
  <si>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</si>
  <si>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</si>
  <si>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</si>
  <si>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</si>
  <si>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</si>
  <si>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</si>
  <si>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</si>
  <si>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</si>
  <si>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</si>
  <si>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</si>
  <si>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</si>
  <si>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</si>
  <si>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</si>
  <si>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</si>
  <si>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</si>
  <si>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</si>
  <si>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</si>
  <si>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</si>
  <si>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</si>
  <si>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</si>
  <si>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</si>
  <si>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</si>
  <si>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</si>
  <si>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</si>
  <si>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</si>
  <si>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</si>
  <si>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</si>
  <si>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</si>
  <si>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</si>
  <si>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</si>
  <si>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</si>
  <si>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</si>
  <si>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</si>
  <si>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</si>
  <si>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</si>
  <si>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</si>
  <si>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</si>
  <si>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</si>
  <si>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</si>
  <si>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</si>
  <si>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</si>
  <si>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</si>
  <si>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</si>
  <si>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</si>
  <si>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</si>
  <si>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</si>
  <si>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</si>
  <si>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</si>
  <si>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</si>
  <si>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</si>
  <si>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</si>
  <si>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</si>
  <si>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</si>
  <si>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</si>
  <si>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</si>
  <si>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</si>
  <si>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</si>
  <si>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</si>
  <si>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</si>
  <si>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</si>
  <si>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</si>
  <si>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</si>
  <si>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</si>
  <si>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</si>
  <si>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</si>
  <si>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</si>
  <si>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</si>
  <si>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</si>
  <si>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</si>
  <si>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</si>
  <si>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</si>
  <si>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</si>
  <si>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</si>
  <si>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</si>
  <si>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</si>
  <si>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</si>
  <si>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</si>
  <si>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</si>
  <si>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</si>
  <si>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</si>
  <si>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</si>
  <si>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</si>
  <si>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</si>
  <si>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</si>
  <si>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</si>
  <si>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</si>
  <si>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</si>
  <si>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</si>
  <si>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</si>
  <si>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</si>
  <si>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</si>
  <si>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</si>
  <si>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</si>
  <si>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</si>
  <si>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</si>
  <si>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</si>
  <si>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</si>
  <si>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</si>
  <si>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</si>
  <si>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</si>
  <si>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</si>
  <si>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</si>
  <si>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</si>
  <si>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</si>
  <si>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</si>
  <si>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</si>
  <si>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</si>
  <si>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</si>
  <si>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</si>
  <si>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</si>
  <si>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</si>
  <si>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</si>
  <si>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</si>
  <si>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</si>
  <si>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</si>
  <si>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</si>
  <si>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</si>
  <si>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</si>
  <si>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</si>
  <si>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</si>
  <si>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</si>
  <si>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</si>
  <si>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</si>
  <si>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</si>
  <si>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</si>
  <si>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</si>
  <si>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</si>
  <si>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</si>
  <si>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</si>
  <si>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</si>
  <si>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</si>
  <si>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</si>
  <si>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</si>
  <si>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</si>
  <si>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</si>
  <si>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</si>
  <si>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</si>
  <si>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</si>
  <si>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</si>
  <si>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</si>
  <si>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</si>
  <si>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</si>
  <si>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</si>
  <si>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</si>
  <si>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</si>
  <si>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</si>
  <si>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</si>
  <si>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</si>
  <si>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</si>
  <si>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</si>
  <si>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</si>
  <si>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</si>
  <si>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</si>
  <si>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</si>
  <si>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</si>
  <si>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</si>
  <si>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</si>
  <si>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</si>
  <si>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</si>
  <si>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</si>
  <si>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</si>
  <si>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</si>
  <si>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</si>
  <si>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</si>
  <si>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</si>
  <si>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</si>
  <si>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</si>
  <si>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</si>
  <si>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</si>
  <si>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</si>
  <si>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</si>
  <si>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</si>
  <si>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</si>
  <si>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</si>
  <si>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</si>
  <si>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</si>
  <si>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</si>
  <si>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</si>
  <si>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</si>
  <si>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</si>
  <si>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</si>
  <si>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</si>
  <si>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</si>
  <si>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</si>
  <si>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</si>
  <si>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</si>
  <si>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</si>
  <si>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</si>
  <si>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</si>
  <si>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</si>
  <si>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</si>
  <si>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</si>
  <si>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</si>
  <si>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</si>
  <si>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</si>
  <si>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</si>
  <si>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</si>
  <si>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</si>
  <si>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</si>
  <si>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</si>
  <si>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</si>
  <si>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</si>
  <si>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</si>
  <si>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</si>
  <si>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</si>
  <si>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</si>
  <si>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</si>
  <si>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</si>
  <si>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</si>
  <si>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</si>
  <si>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</si>
  <si>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</si>
  <si>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</si>
  <si>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</si>
  <si>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</si>
  <si>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</si>
  <si>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</si>
  <si>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</si>
  <si>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</si>
  <si>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</si>
  <si>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</si>
  <si>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</si>
  <si>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</si>
  <si>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</si>
  <si>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</si>
  <si>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</si>
  <si>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</si>
  <si>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</si>
  <si>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</si>
  <si>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</si>
  <si>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</si>
  <si>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</si>
  <si>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</si>
  <si>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</si>
  <si>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</si>
  <si>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</si>
  <si>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</si>
  <si>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</si>
  <si>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</si>
  <si>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</si>
  <si>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</si>
  <si>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</si>
  <si>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</si>
  <si>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</si>
  <si>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</si>
  <si>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</si>
  <si>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</si>
  <si>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</si>
  <si>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</si>
  <si>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</si>
  <si>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</si>
  <si>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</si>
  <si>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</si>
  <si>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</si>
  <si>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</si>
  <si>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</si>
  <si>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</si>
  <si>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</si>
  <si>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</si>
  <si>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</si>
  <si>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</si>
  <si>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</si>
  <si>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</si>
  <si>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</si>
  <si>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</si>
  <si>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</si>
  <si>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</si>
  <si>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</si>
  <si>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</si>
  <si>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</si>
  <si>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</si>
  <si>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</si>
  <si>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</si>
  <si>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</si>
  <si>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</si>
  <si>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</si>
  <si>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</si>
  <si>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</si>
  <si>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</si>
  <si>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</si>
  <si>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</si>
  <si>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</si>
  <si>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</si>
  <si>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</si>
  <si>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</si>
  <si>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</si>
  <si>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</si>
  <si>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</si>
  <si>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</si>
  <si>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</si>
  <si>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</si>
  <si>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</si>
  <si>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</si>
  <si>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</si>
  <si>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</si>
  <si>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</si>
  <si>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</si>
  <si>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</si>
  <si>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</si>
  <si>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</si>
  <si>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</si>
  <si>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</si>
  <si>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</si>
  <si>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</si>
  <si>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</si>
  <si>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</si>
  <si>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</si>
  <si>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</si>
  <si>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</si>
  <si>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</si>
  <si>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</si>
  <si>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</si>
  <si>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</si>
  <si>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</si>
  <si>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</si>
  <si>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</si>
  <si>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</si>
  <si>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</si>
  <si>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</si>
  <si>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</si>
  <si>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</si>
  <si>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</si>
  <si>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</si>
  <si>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</si>
  <si>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</si>
  <si>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</si>
  <si>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</si>
  <si>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</si>
  <si>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</si>
  <si>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</si>
  <si>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</si>
  <si>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</si>
  <si>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</si>
  <si>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</si>
  <si>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</si>
  <si>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</si>
  <si>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</si>
  <si>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</si>
  <si>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</si>
  <si>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</si>
  <si>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</si>
  <si>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</si>
  <si>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</si>
  <si>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</si>
  <si>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</si>
  <si>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</si>
  <si>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</si>
  <si>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</si>
  <si>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</si>
  <si>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</si>
  <si>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</si>
  <si>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</si>
  <si>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</si>
  <si>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</si>
  <si>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</si>
  <si>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</si>
  <si>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</si>
  <si>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</si>
  <si>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</si>
  <si>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</si>
  <si>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</si>
  <si>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</si>
  <si>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</si>
  <si>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</si>
  <si>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</si>
  <si>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</si>
  <si>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</si>
  <si>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</si>
  <si>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</si>
  <si>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</si>
  <si>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</si>
  <si>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</si>
  <si>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</si>
  <si>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</si>
  <si>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</si>
  <si>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</si>
  <si>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</si>
  <si>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</si>
  <si>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</si>
  <si>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</si>
  <si>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</si>
  <si>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</si>
  <si>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</si>
  <si>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</si>
  <si>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</si>
  <si>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</si>
  <si>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</si>
  <si>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</si>
  <si>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</si>
  <si>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</si>
  <si>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</si>
  <si>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</si>
  <si>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</si>
  <si>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</si>
  <si>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</si>
  <si>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</si>
  <si>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</si>
  <si>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</si>
  <si>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</si>
  <si>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</si>
  <si>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</si>
  <si>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</si>
  <si>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</si>
  <si>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</si>
  <si>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</si>
  <si>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</si>
  <si>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</si>
  <si>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</si>
  <si>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</si>
  <si>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</si>
  <si>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</si>
  <si>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</si>
  <si>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</si>
  <si>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</si>
  <si>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</si>
  <si>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</si>
  <si>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</si>
  <si>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</si>
  <si>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</si>
  <si>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</si>
  <si>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</si>
  <si>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</si>
  <si>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</si>
  <si>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</si>
  <si>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</si>
  <si>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</si>
  <si>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</si>
  <si>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</si>
  <si>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</si>
  <si>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</si>
  <si>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</si>
  <si>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</si>
  <si>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</si>
  <si>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</si>
  <si>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</si>
  <si>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</si>
  <si>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</si>
  <si>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</si>
  <si>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</si>
  <si>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</si>
  <si>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</si>
  <si>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</si>
  <si>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</si>
  <si>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</si>
  <si>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</si>
  <si>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</si>
  <si>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</si>
  <si>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</si>
  <si>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</si>
  <si>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</si>
  <si>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</si>
  <si>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</si>
  <si>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</si>
  <si>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</si>
  <si>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</si>
  <si>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</si>
  <si>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</si>
  <si>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</si>
  <si>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</si>
  <si>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</si>
  <si>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</si>
  <si>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</si>
  <si>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</si>
  <si>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</si>
  <si>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</si>
  <si>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</si>
  <si>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</si>
  <si>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</si>
  <si>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</si>
  <si>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</si>
  <si>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</si>
  <si>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</si>
  <si>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</si>
  <si>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</si>
  <si>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</si>
  <si>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</si>
  <si>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</si>
  <si>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</si>
  <si>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</si>
  <si>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</si>
  <si>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</si>
  <si>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</si>
  <si>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</si>
  <si>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</si>
  <si>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</si>
  <si>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</si>
  <si>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</si>
  <si>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</si>
  <si>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</si>
  <si>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</si>
  <si>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</si>
  <si>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</si>
  <si>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</si>
  <si>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</si>
  <si>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</si>
  <si>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</si>
  <si>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</si>
  <si>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</si>
  <si>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</si>
  <si>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</si>
  <si>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</si>
  <si>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</si>
  <si>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</si>
  <si>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</si>
  <si>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</si>
  <si>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</si>
  <si>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</si>
  <si>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</si>
  <si>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</si>
  <si>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</si>
  <si>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</si>
  <si>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</si>
  <si>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</si>
  <si>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</si>
  <si>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</si>
  <si>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</si>
  <si>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</si>
  <si>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</si>
  <si>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</si>
  <si>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</si>
  <si>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</si>
  <si>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</si>
  <si>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</si>
  <si>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</si>
  <si>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</si>
  <si>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</si>
  <si>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</si>
  <si>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</si>
  <si>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</si>
  <si>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</si>
  <si>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</si>
  <si>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</si>
  <si>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</si>
  <si>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</si>
  <si>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</si>
  <si>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</si>
  <si>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</si>
  <si>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</si>
  <si>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</si>
  <si>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</si>
  <si>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</si>
  <si>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</si>
  <si>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</si>
  <si>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</si>
  <si>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</si>
  <si>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</si>
  <si>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</si>
  <si>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</si>
  <si>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</si>
  <si>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</si>
  <si>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</si>
  <si>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</si>
  <si>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</si>
  <si>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</si>
  <si>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</si>
  <si>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</si>
  <si>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</si>
  <si>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</si>
  <si>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</si>
  <si>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</si>
  <si>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</si>
  <si>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</si>
  <si>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</si>
  <si>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</si>
  <si>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</si>
  <si>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</si>
  <si>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</si>
  <si>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</si>
  <si>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</si>
  <si>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</si>
  <si>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</si>
  <si>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</si>
  <si>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</si>
  <si>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</si>
  <si>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</si>
  <si>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</si>
  <si>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</si>
  <si>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</si>
  <si>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</si>
  <si>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</si>
  <si>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</si>
  <si>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</si>
  <si>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</si>
  <si>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</si>
  <si>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</si>
  <si>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</si>
  <si>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</si>
  <si>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</si>
  <si>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</si>
  <si>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</si>
  <si>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</si>
  <si>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</si>
  <si>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</si>
  <si>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</si>
  <si>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</si>
  <si>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</si>
  <si>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</si>
  <si>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</si>
  <si>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</si>
  <si>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</si>
  <si>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</si>
  <si>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</si>
  <si>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</si>
  <si>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</si>
  <si>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</si>
  <si>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</si>
  <si>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</si>
  <si>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</si>
  <si>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</si>
  <si>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</si>
  <si>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</si>
  <si>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</si>
  <si>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</si>
  <si>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</si>
  <si>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</si>
  <si>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</si>
  <si>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</si>
  <si>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</si>
  <si>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</si>
  <si>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</si>
  <si>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</si>
  <si>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</si>
  <si>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</si>
  <si>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</si>
  <si>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</si>
  <si>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</si>
  <si>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</si>
  <si>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</si>
  <si>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</si>
  <si>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</si>
  <si>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</si>
  <si>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</si>
  <si>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</si>
  <si>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</si>
  <si>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</si>
  <si>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</si>
  <si>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</si>
  <si>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</si>
  <si>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</si>
  <si>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</si>
  <si>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</si>
  <si>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</si>
  <si>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</si>
  <si>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</si>
  <si>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</si>
  <si>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</si>
  <si>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</si>
  <si>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</si>
  <si>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</si>
  <si>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</si>
  <si>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</si>
  <si>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</si>
  <si>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</si>
  <si>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</si>
  <si>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</si>
  <si>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</si>
  <si>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</si>
  <si>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</si>
  <si>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</si>
  <si>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</si>
  <si>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</si>
  <si>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</si>
  <si>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</si>
  <si>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</si>
  <si>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</si>
  <si>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</si>
  <si>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</si>
  <si>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</si>
  <si>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</si>
  <si>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</si>
  <si>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</si>
  <si>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</si>
  <si>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</si>
  <si>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</si>
  <si>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</si>
  <si>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</si>
  <si>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</si>
  <si>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</si>
  <si>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</si>
  <si>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</si>
  <si>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</si>
  <si>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</si>
  <si>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</si>
  <si>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</si>
  <si>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</si>
  <si>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</si>
  <si>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</si>
  <si>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</si>
  <si>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</si>
  <si>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</si>
  <si>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</si>
  <si>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</si>
  <si>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</si>
  <si>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</si>
  <si>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</si>
  <si>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</si>
  <si>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</si>
  <si>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</si>
  <si>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</si>
  <si>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</si>
  <si>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</si>
  <si>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</si>
  <si>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</si>
  <si>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</si>
  <si>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</si>
  <si>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</si>
  <si>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</si>
  <si>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</si>
  <si>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</si>
  <si>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</si>
  <si>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</si>
  <si>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</si>
  <si>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</si>
  <si>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</si>
  <si>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</si>
  <si>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</si>
  <si>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</si>
  <si>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</si>
  <si>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</si>
  <si>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</si>
  <si>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</si>
  <si>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</si>
  <si>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</si>
  <si>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</si>
  <si>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</si>
  <si>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</si>
  <si>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</si>
  <si>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</si>
  <si>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</si>
  <si>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</si>
  <si>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</si>
  <si>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</si>
  <si>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</si>
  <si>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</si>
  <si>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</si>
  <si>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</si>
  <si>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</si>
  <si>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</si>
  <si>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</si>
  <si>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</si>
  <si>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</si>
  <si>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</si>
  <si>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</si>
  <si>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</si>
  <si>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</si>
  <si>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</si>
  <si>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</si>
  <si>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</si>
  <si>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</si>
  <si>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</si>
  <si>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</si>
  <si>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</si>
  <si>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</si>
  <si>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</si>
  <si>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</si>
  <si>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</si>
  <si>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</si>
  <si>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</si>
  <si>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</si>
  <si>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</si>
  <si>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</si>
  <si>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</si>
  <si>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</si>
  <si>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</si>
  <si>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</si>
  <si>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</si>
  <si>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</si>
  <si>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</si>
  <si>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</si>
  <si>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</si>
  <si>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</si>
  <si>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</si>
  <si>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</si>
  <si>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</si>
  <si>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</si>
  <si>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</si>
  <si>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</si>
  <si>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</si>
  <si>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</si>
  <si>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</si>
  <si>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</si>
  <si>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</si>
  <si>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</si>
  <si>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</si>
  <si>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</si>
  <si>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</si>
  <si>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</si>
  <si>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</si>
  <si>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</si>
  <si>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</si>
  <si>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</si>
  <si>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</si>
  <si>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</si>
  <si>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</si>
  <si>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</si>
  <si>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</si>
  <si>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</si>
  <si>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</si>
  <si>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</si>
  <si>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</si>
  <si>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</si>
  <si>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</si>
  <si>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</si>
  <si>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</si>
  <si>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</si>
  <si>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</si>
  <si>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</si>
  <si>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</si>
  <si>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</si>
  <si>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</si>
  <si>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</si>
  <si>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</si>
  <si>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</si>
  <si>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</si>
  <si>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</si>
  <si>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</si>
  <si>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</si>
  <si>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</si>
  <si>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</si>
  <si>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</si>
  <si>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</si>
  <si>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</si>
  <si>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</si>
  <si>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</si>
  <si>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</si>
  <si>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</si>
  <si>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</si>
  <si>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</si>
  <si>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</si>
  <si>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</si>
  <si>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</si>
  <si>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</si>
  <si>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</si>
  <si>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</si>
  <si>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</si>
  <si>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</si>
  <si>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</si>
  <si>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</si>
  <si>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</si>
  <si>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</si>
  <si>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</si>
  <si>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</si>
  <si>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</si>
  <si>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</si>
  <si>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</si>
  <si>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</si>
  <si>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</si>
  <si>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</si>
  <si>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</si>
  <si>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</si>
  <si>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</si>
  <si>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</si>
  <si>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</si>
  <si>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</si>
  <si>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</si>
  <si>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</si>
  <si>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</si>
  <si>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</si>
  <si>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</si>
  <si>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</si>
  <si>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</si>
  <si>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</si>
  <si>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</si>
  <si>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</si>
  <si>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</si>
  <si>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</si>
  <si>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</si>
  <si>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</si>
  <si>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</si>
  <si>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</si>
  <si>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</si>
  <si>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</si>
  <si>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</si>
  <si>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</si>
  <si>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</si>
  <si>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</si>
  <si>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</si>
  <si>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</si>
  <si>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</si>
  <si>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</si>
  <si>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</si>
  <si>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</si>
  <si>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</si>
  <si>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</si>
  <si>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</si>
  <si>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</si>
  <si>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</si>
  <si>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</si>
  <si>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</si>
  <si>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</si>
  <si>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</si>
  <si>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</si>
  <si>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</si>
  <si>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</si>
  <si>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</si>
  <si>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</si>
  <si>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</si>
  <si>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</si>
  <si>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</si>
  <si>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</si>
  <si>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</si>
  <si>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</si>
  <si>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</si>
  <si>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</si>
  <si>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</si>
  <si>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</si>
  <si>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</si>
  <si>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</si>
  <si>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</si>
  <si>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</si>
  <si>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</si>
  <si>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</si>
  <si>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</si>
  <si>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</si>
  <si>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</si>
  <si>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</si>
  <si>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</si>
  <si>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</si>
  <si>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</si>
  <si>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</si>
  <si>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</si>
  <si>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</si>
  <si>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</si>
  <si>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</si>
  <si>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</si>
  <si>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</si>
  <si>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</si>
  <si>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</si>
  <si>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</si>
  <si>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</si>
  <si>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</si>
  <si>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</si>
  <si>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</si>
  <si>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</si>
  <si>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</si>
  <si>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</si>
  <si>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</si>
  <si>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</si>
  <si>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</si>
  <si>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</si>
  <si>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</si>
  <si>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</si>
  <si>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</si>
  <si>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</si>
  <si>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</si>
  <si>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</si>
  <si>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</si>
  <si>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</si>
  <si>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</si>
  <si>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</si>
  <si>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</si>
  <si>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</si>
  <si>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</si>
  <si>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</si>
  <si>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</si>
  <si>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</si>
  <si>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</si>
  <si>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</si>
  <si>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</si>
  <si>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</si>
  <si>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</si>
  <si>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</si>
  <si>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</si>
  <si>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</si>
  <si>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</si>
  <si>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</si>
  <si>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</si>
  <si>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</si>
  <si>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</si>
  <si>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</si>
  <si>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</si>
  <si>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</si>
  <si>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</si>
  <si>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</si>
  <si>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</si>
  <si>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</si>
  <si>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</si>
  <si>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</si>
  <si>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</si>
  <si>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</si>
  <si>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</si>
  <si>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</si>
  <si>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</si>
  <si>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</si>
  <si>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</si>
  <si>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</si>
  <si>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</si>
  <si>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</si>
  <si>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</si>
  <si>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</si>
  <si>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</si>
  <si>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</si>
  <si>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</si>
  <si>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</si>
  <si>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</si>
  <si>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</si>
  <si>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</si>
  <si>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</si>
  <si>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</si>
  <si>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</si>
  <si>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</si>
  <si>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</si>
  <si>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</si>
  <si>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</si>
  <si>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</si>
  <si>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</si>
  <si>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</si>
  <si>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</si>
  <si>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</si>
  <si>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</si>
  <si>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</si>
  <si>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</si>
  <si>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</si>
  <si>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</si>
  <si>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</si>
  <si>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</si>
  <si>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</si>
  <si>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</si>
  <si>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</si>
  <si>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</si>
  <si>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</si>
  <si>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</si>
  <si>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</si>
  <si>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</si>
  <si>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</si>
  <si>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</si>
  <si>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</si>
  <si>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</si>
  <si>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</si>
  <si>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</si>
  <si>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</si>
  <si>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</si>
  <si>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</si>
  <si>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</si>
  <si>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</si>
  <si>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</si>
  <si>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</si>
  <si>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</si>
  <si>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</si>
  <si>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</si>
  <si>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</si>
  <si>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</si>
  <si>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</si>
  <si>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</si>
  <si>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</si>
  <si>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</si>
  <si>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</si>
  <si>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</si>
  <si>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</si>
  <si>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</si>
  <si>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</si>
  <si>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</si>
  <si>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</si>
  <si>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</si>
  <si>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</si>
  <si>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</si>
  <si>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</si>
  <si>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</si>
  <si>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</si>
  <si>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</si>
  <si>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</si>
  <si>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</si>
  <si>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</si>
  <si>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</si>
  <si>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</si>
  <si>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</si>
  <si>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</si>
  <si>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</si>
  <si>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</si>
  <si>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</si>
  <si>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</si>
  <si>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</si>
  <si>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</si>
  <si>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</si>
  <si>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</si>
  <si>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</si>
  <si>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</si>
  <si>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</si>
  <si>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</si>
  <si>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</si>
  <si>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</si>
  <si>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</si>
  <si>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</si>
  <si>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</si>
  <si>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</si>
  <si>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</si>
  <si>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</si>
  <si>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</si>
  <si>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</si>
  <si>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</si>
  <si>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</si>
  <si>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</si>
  <si>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</si>
  <si>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</si>
  <si>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</si>
  <si>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</si>
  <si>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</si>
  <si>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</si>
  <si>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</si>
  <si>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</si>
  <si>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</si>
  <si>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</si>
  <si>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</si>
  <si>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</si>
  <si>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</si>
  <si>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</si>
  <si>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</si>
  <si>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</si>
  <si>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</si>
  <si>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</si>
  <si>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</si>
  <si>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</si>
  <si>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</si>
  <si>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</si>
  <si>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</si>
  <si>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</si>
  <si>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</si>
  <si>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</si>
  <si>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</si>
  <si>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</si>
  <si>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</si>
  <si>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</si>
  <si>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</si>
  <si>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</si>
  <si>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</si>
  <si>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</si>
  <si>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</si>
  <si>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</si>
  <si>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</si>
  <si>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</si>
  <si>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</si>
  <si>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</si>
  <si>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</si>
  <si>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</si>
  <si>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</si>
  <si>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</si>
  <si>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</si>
  <si>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</si>
  <si>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</si>
  <si>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</si>
  <si>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</si>
  <si>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</si>
  <si>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</si>
  <si>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</si>
  <si>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</si>
  <si>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</si>
  <si>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</si>
  <si>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</si>
  <si>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</si>
  <si>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</si>
  <si>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</si>
  <si>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</si>
  <si>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</si>
  <si>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</si>
  <si>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</si>
  <si>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</si>
  <si>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</si>
  <si>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</si>
  <si>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</si>
  <si>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</si>
  <si>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</si>
  <si>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</si>
  <si>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</si>
  <si>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</si>
  <si>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</si>
  <si>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</si>
  <si>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</si>
  <si>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</si>
  <si>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</si>
  <si>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</si>
  <si>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</si>
  <si>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</si>
  <si>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</si>
  <si>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</si>
  <si>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</si>
  <si>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</si>
  <si>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</si>
  <si>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</si>
  <si>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</si>
  <si>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</si>
  <si>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</si>
  <si>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</si>
  <si>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</si>
  <si>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</si>
  <si>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</si>
  <si>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</si>
  <si>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</si>
  <si>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</si>
  <si>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</si>
  <si>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</si>
  <si>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</si>
  <si>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</si>
  <si>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</si>
  <si>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</si>
  <si>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</si>
  <si>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</si>
  <si>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</si>
  <si>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</si>
  <si>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</si>
  <si>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</si>
  <si>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</si>
  <si>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</si>
  <si>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</si>
  <si>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</si>
  <si>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</si>
  <si>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</si>
  <si>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</si>
  <si>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</si>
  <si>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</si>
  <si>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</si>
  <si>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</si>
  <si>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</si>
  <si>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</si>
  <si>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</si>
  <si>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</si>
  <si>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</si>
  <si>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</si>
  <si>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</si>
  <si>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</si>
  <si>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</si>
  <si>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</si>
  <si>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</si>
  <si>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</si>
  <si>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</si>
  <si>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</si>
  <si>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</si>
  <si>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</si>
  <si>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</si>
  <si>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</si>
  <si>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</si>
  <si>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</si>
  <si>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</si>
  <si>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</si>
  <si>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</si>
  <si>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</si>
  <si>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</si>
  <si>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</si>
  <si>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</si>
  <si>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</si>
  <si>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</si>
  <si>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</si>
  <si>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</si>
  <si>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</si>
  <si>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</si>
  <si>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</si>
  <si>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</si>
  <si>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</si>
  <si>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</si>
  <si>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</si>
  <si>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</si>
  <si>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</si>
  <si>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</si>
  <si>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</si>
  <si>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</si>
  <si>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</si>
  <si>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</si>
  <si>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</si>
  <si>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</si>
  <si>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</si>
  <si>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</si>
  <si>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</si>
  <si>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</si>
  <si>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</si>
  <si>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</si>
  <si>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</si>
  <si>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</si>
  <si>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</si>
  <si>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</si>
  <si>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</si>
  <si>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</si>
  <si>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</si>
  <si>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</si>
  <si>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</si>
  <si>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</si>
  <si>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</si>
  <si>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</si>
  <si>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</si>
  <si>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</si>
  <si>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</si>
  <si>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</si>
  <si>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</si>
  <si>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</si>
  <si>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</si>
  <si>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</si>
  <si>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</si>
  <si>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</si>
  <si>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</si>
  <si>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</si>
  <si>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</si>
  <si>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</si>
  <si>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</si>
  <si>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</si>
  <si>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</si>
  <si>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</si>
  <si>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</si>
  <si>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</si>
  <si>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</si>
  <si>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</si>
  <si>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</si>
  <si>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</si>
  <si>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</si>
  <si>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</si>
  <si>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</si>
  <si>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</si>
  <si>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</si>
  <si>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</si>
  <si>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</si>
  <si>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</si>
  <si>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</si>
  <si>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</si>
  <si>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</si>
  <si>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</si>
  <si>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</si>
  <si>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</si>
  <si>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</si>
  <si>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</si>
  <si>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</si>
  <si>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</si>
  <si>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</si>
  <si>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</si>
  <si>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</si>
  <si>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</si>
  <si>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</si>
  <si>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</si>
  <si>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</si>
  <si>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</si>
  <si>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</si>
  <si>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</si>
  <si>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</si>
  <si>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</si>
  <si>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</si>
  <si>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</si>
  <si>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</si>
  <si>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</si>
  <si>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</si>
  <si>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</si>
  <si>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</si>
  <si>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</si>
  <si>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</si>
  <si>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</si>
  <si>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</si>
  <si>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</si>
  <si>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</si>
  <si>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</si>
  <si>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</si>
  <si>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</si>
  <si>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</si>
  <si>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</si>
  <si>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</si>
  <si>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</si>
  <si>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</si>
  <si>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</si>
  <si>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</si>
  <si>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</si>
  <si>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</si>
  <si>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</si>
  <si>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</si>
  <si>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</si>
  <si>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</si>
  <si>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</si>
  <si>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</si>
  <si>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</si>
  <si>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</si>
  <si>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</si>
  <si>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</si>
  <si>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</si>
  <si>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</si>
  <si>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</si>
  <si>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</si>
  <si>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</si>
  <si>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</si>
  <si>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</si>
  <si>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</si>
  <si>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</si>
  <si>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</si>
  <si>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</si>
  <si>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</si>
  <si>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</si>
  <si>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</si>
  <si>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</si>
  <si>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</si>
  <si>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</si>
  <si>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</si>
  <si>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</si>
  <si>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</si>
  <si>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</si>
  <si>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</si>
  <si>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</si>
  <si>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</si>
  <si>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</si>
  <si>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</si>
  <si>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</si>
  <si>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</si>
  <si>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</si>
  <si>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</si>
  <si>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</si>
  <si>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</si>
  <si>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</si>
  <si>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</si>
  <si>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</si>
  <si>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</si>
  <si>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</si>
  <si>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 xml:space="preserve">Frecuencia Acumulada Servicio de Hospitalización
Años 2023 &amp; 2024
Gráfico Nº 24
</t>
  </si>
  <si>
    <t>F41 - Otros Trastornos De Ansiedad</t>
  </si>
  <si>
    <t>F60 - Trastornos Especificos De La Personalidad</t>
  </si>
  <si>
    <t>Santiago De Surco</t>
  </si>
  <si>
    <t>Otros Distritos</t>
  </si>
  <si>
    <t>F19 Trastornos mentales y del comportamiento debidos al consumo de múltiples drogas o de otras sustancias psicotropas.</t>
  </si>
  <si>
    <t>F60  - Trastornos específicos de la personalidad</t>
  </si>
  <si>
    <t>San Juan De Lurigancho</t>
  </si>
  <si>
    <t>F19  - Trastornos mentales y del comportamiento debidos al uso de múltiples drogas y al uso de otras sustancias psicoactivas</t>
  </si>
  <si>
    <t>Villa El Salvador</t>
  </si>
  <si>
    <t>F31  - Trastorno afectivo bipolar</t>
  </si>
  <si>
    <t>SEGURO INTEGRAL DE SALUD</t>
  </si>
  <si>
    <t>Callao</t>
  </si>
  <si>
    <t xml:space="preserve"> Pabellon 20</t>
  </si>
  <si>
    <t>Villa Maria Del Triunfo</t>
  </si>
  <si>
    <t>Breña</t>
  </si>
  <si>
    <t>SECUNDARIA COMPLETA</t>
  </si>
  <si>
    <t>SECUNDARIA INCOMPLETA</t>
  </si>
  <si>
    <t>SUP.TEC.INCOMPLETA</t>
  </si>
  <si>
    <t>PRIMARIA INCOMPLETA</t>
  </si>
  <si>
    <t>UNIVERSITARIA INCOMPLETA</t>
  </si>
  <si>
    <t>UNIVERSITARIA COMPLETA</t>
  </si>
  <si>
    <t>ANALFABETO</t>
  </si>
  <si>
    <t>F10 Trastornos mentales y del comportamiento debidos al consumo de alcohol.</t>
  </si>
  <si>
    <t>F19 - Trastornos Mentales Y Del Comportamiento Debidos Al Uso De Multiples D</t>
  </si>
  <si>
    <t>F33  - Trastorno depresivo recurrente</t>
  </si>
  <si>
    <t>F13  - Trastornos mentales y del comportamiento debidos al uso de sedantes o hipnóticos</t>
  </si>
  <si>
    <t xml:space="preserve">Primeras Causas de Morbilidad
  Psiquiatría Adicciones - Pacientes Nuevos
Octubre 2024
Gráfico Nº 1
</t>
  </si>
  <si>
    <t>F98  - Otros trastornos emocionales y del comportamiento que aparecen habitualmente en la niñez y en la adolescencia</t>
  </si>
  <si>
    <t xml:space="preserve">Primeras Causas de Morbilidad
 Psiquiatría Niños Y Adolescentes - Pacientes Nuevos
Octubre 2024
Gráfico Nº 2
</t>
  </si>
  <si>
    <t>F43  - Reacción al estrés grave y trastornos de adaptación</t>
  </si>
  <si>
    <t xml:space="preserve">Primeras Causas de Morbilidad
 Psiquiatría Adultos - Pacientes Nuevos 
Octubre 2024
Gráfico Nº 3
</t>
  </si>
  <si>
    <t xml:space="preserve">5 Primeras Causas de Morbilidad de Todas las  Psiquiatría (Adultos + Niños + Adicciones) - Pacientes Nuevos
Octubre 2024
Gráfico Nº 4
</t>
  </si>
  <si>
    <t xml:space="preserve">
Psiquiatría Marzo - Condición Por Sexo
Octubre 2024 
Gráfico Nº 5</t>
  </si>
  <si>
    <t>Psiquiatría
Niños y Adolescentes Por Condición Y Sexo
Psiquiatria  Octubre 2024
Gráfico Nº 6</t>
  </si>
  <si>
    <t xml:space="preserve">Psiquiatría "Adultos" por Condición Y Sexo
Adultos Octubre 2024
Gráfico Nº 7
</t>
  </si>
  <si>
    <t xml:space="preserve">Todas las atenciones de
Psiquiatría (Adultos + Niños + Adicciones)
Octubre 2024
Gráfica Nº 8
</t>
  </si>
  <si>
    <t xml:space="preserve">Primeros Lugares de Procedencia
 en Adicciones
Octubre 2024
Gráfico Nº 9
</t>
  </si>
  <si>
    <t xml:space="preserve">Primeros Lugares de Procedencia de  Niños Y Adolescentes
Octubre 2024
Gráfico Nº 10
</t>
  </si>
  <si>
    <t xml:space="preserve">Primeros Lugares de Procedencia de 
 Psiquiatría Adultos
Octubre 2024
Gráfico Nº 11
</t>
  </si>
  <si>
    <t xml:space="preserve">Primeros Lugares de Procedencia de 
Psiquiatría 
Adultos + Niños + Adicciones
Octubre 2024
Gráfico Nº 12
</t>
  </si>
  <si>
    <t>Frecuencia Acumulada  Psiquiatría
Año 2023 &amp; 2024
Octubre 2024
Gráfica Nº 13</t>
  </si>
  <si>
    <t>F32 - Episodio Depresivo</t>
  </si>
  <si>
    <t xml:space="preserve">Primeras Causas de Morbilidad de Ingresos a Emergencia
Octubre 2024
Gráfico Nº 14
</t>
  </si>
  <si>
    <t xml:space="preserve">Primeros Lugares de Procedencia en Emergencia
Octubre 2024
Gráfico Nº 15
</t>
  </si>
  <si>
    <t xml:space="preserve">Ingreso por Emergencia por Estado Civil y por Sexo
Octubre 2024
Gráfico Nº 16
</t>
  </si>
  <si>
    <t>Ingresos a Emergencia según Sexo
Octubre 2024
Gráfico Nº 17</t>
  </si>
  <si>
    <t xml:space="preserve">Tiempo de Permanencia en Emergencia - por Sexo
Octubre 2024
Gráfica Nº 18
</t>
  </si>
  <si>
    <t xml:space="preserve">Distribución de Morbilidad por 
Ingresos a Pabellones
Octubre 2024
Gráfico Nº 20
</t>
  </si>
  <si>
    <t>F23 - Trastornos Psicoticos Agudos Y Transitorios</t>
  </si>
  <si>
    <t>F10 - Trastornos Mentales Y Del Comportamiento Debidos Al Uso De Alcohol</t>
  </si>
  <si>
    <t>SUP.TEC.COMPLETA</t>
  </si>
  <si>
    <t xml:space="preserve">Grado de Educación en Hospitalización a Pabellones
Octubre 2024 Grafico Nº 21
</t>
  </si>
  <si>
    <t xml:space="preserve">Primeros Lugares de Procedencia en Hospitalización
Octubre 2024
Gráfica Nº 22
</t>
  </si>
  <si>
    <t>CATEGORIA "A" TRAE MEDICINA</t>
  </si>
  <si>
    <t>Hospitalización por Categoría Socio Económico
Octubre 2024
Gráfico Nº 23</t>
  </si>
  <si>
    <t xml:space="preserve">Primeros Lugares de Procedencia en Egresos Hospitalarios
Octubre 2024
Gráfico Nº 25
</t>
  </si>
  <si>
    <t>F25 Trastornos esquizoafectivos.</t>
  </si>
  <si>
    <t xml:space="preserve">Primeras Causas de Morbilidad en Egresos Hospitalarios
Octubre 2024
 Gráfico Nº 26
</t>
  </si>
  <si>
    <t xml:space="preserve">Egresos Hospitalarios por Pabellones y por Sexo
Octubre 2024
Gráfico Nº 27
</t>
  </si>
  <si>
    <t xml:space="preserve">Distribución de Egresos por Sexo   Octubre 2024
Gráfico Nº 28
</t>
  </si>
  <si>
    <t xml:space="preserve">Numero de Egresos por Estancia y por Pabellones
Octubre 2024
Gráfico Nº 29
</t>
  </si>
  <si>
    <t xml:space="preserve">Frecuencia Acumulada de Egresos Hopitalarios
Años 2023 &amp; 2024
Octubre 2024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</si>
</sst>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Octubre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2024'!$A$65:$A$69</c:f>
              <c:strCache>
                <c:ptCount val="5"/>
                <c:pt idx="0">
                  <c:v>F60  - Trastornos específicos de la personalidad</c:v>
                </c:pt>
                <c:pt idx="1">
                  <c:v>F20  - Esquizofrenia</c:v>
                </c:pt>
                <c:pt idx="2">
                  <c:v>F41  - Otros trastornos de ansiedad</c:v>
                </c:pt>
                <c:pt idx="3">
                  <c:v>F31  - Trastorno afectivo bipolar</c:v>
                </c:pt>
                <c:pt idx="4">
                  <c:v>F43  - Reacción al estrés grave y trastornos de adaptación</c:v>
                </c:pt>
              </c:strCache>
            </c:strRef>
          </c:cat>
          <c:val>
            <c:numRef>
              <c:f>'Sala Situacional 2024'!$B$65:$B$69</c:f>
              <c:numCache>
                <c:formatCode>General</c:formatCode>
                <c:ptCount val="5"/>
                <c:pt idx="0">
                  <c:v>28</c:v>
                </c:pt>
                <c:pt idx="1">
                  <c:v>23</c:v>
                </c:pt>
                <c:pt idx="2">
                  <c:v>16</c:v>
                </c:pt>
                <c:pt idx="3">
                  <c:v>10</c:v>
                </c:pt>
                <c:pt idx="4">
                  <c:v>8</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Octubre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2024'!$A$5:$A$7</c:f>
              <c:strCache>
                <c:ptCount val="3"/>
                <c:pt idx="0">
                  <c:v>F19  - Trastornos mentales y del comportamiento debidos al uso de múltiples drogas y al uso de otras sustancias psicoactivas</c:v>
                </c:pt>
                <c:pt idx="1">
                  <c:v>F33  - Trastorno depresivo recurrente</c:v>
                </c:pt>
                <c:pt idx="2">
                  <c:v>F13  - Trastornos mentales y del comportamiento debidos al uso de sedantes o hipnóticos</c:v>
                </c:pt>
              </c:strCache>
            </c:strRef>
          </c:cat>
          <c:val>
            <c:numRef>
              <c:f>'Sala Situacional 2024'!$B$5:$B$7</c:f>
              <c:numCache>
                <c:formatCode>General</c:formatCode>
                <c:ptCount val="3"/>
                <c:pt idx="0">
                  <c:v>5</c:v>
                </c:pt>
                <c:pt idx="1">
                  <c:v>1</c:v>
                </c:pt>
                <c:pt idx="2">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Octubre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2024'!$A$37:$A$41</c:f>
              <c:strCache>
                <c:ptCount val="5"/>
                <c:pt idx="0">
                  <c:v>F32  - Episodio depresivo</c:v>
                </c:pt>
                <c:pt idx="1">
                  <c:v>F84  - Trastornos generalizados del desarrollo</c:v>
                </c:pt>
                <c:pt idx="2">
                  <c:v>F98  - Otros trastornos emocionales y del comportamiento que aparecen habitualmente en la niñez y en la adolescencia</c:v>
                </c:pt>
                <c:pt idx="3">
                  <c:v>F41  - Otros trastornos de ansiedad</c:v>
                </c:pt>
                <c:pt idx="4">
                  <c:v>F90  - Trastornos hipercinéticos</c:v>
                </c:pt>
              </c:strCache>
            </c:strRef>
          </c:cat>
          <c:val>
            <c:numRef>
              <c:f>'Sala Situacional 2024'!$B$37:$B$41</c:f>
              <c:numCache>
                <c:formatCode>General</c:formatCode>
                <c:ptCount val="5"/>
                <c:pt idx="0">
                  <c:v>11</c:v>
                </c:pt>
                <c:pt idx="1">
                  <c:v>9</c:v>
                </c:pt>
                <c:pt idx="2">
                  <c:v>5</c:v>
                </c:pt>
                <c:pt idx="3">
                  <c:v>5</c:v>
                </c:pt>
                <c:pt idx="4">
                  <c:v>5</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Octubre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2024'!$A$97:$A$101</c:f>
              <c:strCache>
                <c:ptCount val="5"/>
                <c:pt idx="0">
                  <c:v>F60  - Trastornos específicos de la personalidad</c:v>
                </c:pt>
                <c:pt idx="1">
                  <c:v>F20  - Esquizofrenia</c:v>
                </c:pt>
                <c:pt idx="2">
                  <c:v>F41  - Otros trastornos de ansiedad</c:v>
                </c:pt>
                <c:pt idx="3">
                  <c:v>F32  - Episodio depresivo</c:v>
                </c:pt>
                <c:pt idx="4">
                  <c:v>F84  - Trastornos generalizados del desarrollo</c:v>
                </c:pt>
              </c:strCache>
            </c:strRef>
          </c:cat>
          <c:val>
            <c:numRef>
              <c:f>'Sala Situacional 2024'!$B$97:$B$101</c:f>
              <c:numCache>
                <c:formatCode>General</c:formatCode>
                <c:ptCount val="5"/>
                <c:pt idx="0">
                  <c:v>29</c:v>
                </c:pt>
                <c:pt idx="1">
                  <c:v>23</c:v>
                </c:pt>
                <c:pt idx="2">
                  <c:v>21</c:v>
                </c:pt>
                <c:pt idx="3">
                  <c:v>17</c:v>
                </c:pt>
                <c:pt idx="4">
                  <c:v>14</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Octubre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2024'!$B$126:$B$128</c:f>
              <c:numCache>
                <c:formatCode>General</c:formatCode>
                <c:ptCount val="3"/>
                <c:pt idx="0">
                  <c:v>14</c:v>
                </c:pt>
                <c:pt idx="2">
                  <c:v>5</c:v>
                </c:pt>
              </c:numCache>
            </c:numRef>
          </c:val>
          <c:extLst>
            <c:ext xmlns:c16="http://schemas.microsoft.com/office/drawing/2014/chart" uri="{C3380CC4-5D6E-409C-BE32-E72D297353CC}">
              <c16:uniqueId val="{00000003-0CB8-46B9-A0C6-C387CE744C81}"/>
            </c:ext>
          </c:extLst>
        </c:ser>
        <c:ser>
          <c:idx val="1"/>
          <c:order val="1"/>
          <c:tx>
            <c:strRef>
              <c:f>'Sala Situacional 2024'!$C$125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2024'!$C$126:$C$128</c:f>
              <c:numCache>
                <c:formatCode>General</c:formatCode>
                <c:ptCount val="3"/>
                <c:pt idx="0">
                  <c:v>55</c:v>
                </c:pt>
                <c:pt idx="1">
                  <c:v>7</c:v>
                </c:pt>
                <c:pt idx="2">
                  <c:v>9</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Octubre</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2024'!$B$164:$B$166</c:f>
              <c:numCache>
                <c:formatCode>General</c:formatCode>
                <c:ptCount val="3"/>
                <c:pt idx="0">
                  <c:v>289</c:v>
                </c:pt>
                <c:pt idx="1">
                  <c:v>25</c:v>
                </c:pt>
                <c:pt idx="2">
                  <c:v>1</c:v>
                </c:pt>
              </c:numCache>
            </c:numRef>
          </c:val>
          <c:extLst>
            <c:ext xmlns:c16="http://schemas.microsoft.com/office/drawing/2014/chart" uri="{C3380CC4-5D6E-409C-BE32-E72D297353CC}">
              <c16:uniqueId val="{00000003-96D2-4A5E-A175-903B95241333}"/>
            </c:ext>
          </c:extLst>
        </c:ser>
        <c:ser>
          <c:idx val="1"/>
          <c:order val="1"/>
          <c:tx>
            <c:strRef>
              <c:f>'Sala Situacional 2024'!$C$163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2024'!$C$164:$C$166</c:f>
              <c:numCache>
                <c:formatCode>General</c:formatCode>
                <c:ptCount val="3"/>
                <c:pt idx="0">
                  <c:v>506</c:v>
                </c:pt>
                <c:pt idx="1">
                  <c:v>29</c:v>
                </c:pt>
                <c:pt idx="2">
                  <c:v>2</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Octubre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2024'!$B$201:$B$203</c:f>
              <c:numCache>
                <c:formatCode>General</c:formatCode>
                <c:ptCount val="3"/>
                <c:pt idx="0">
                  <c:v>1300</c:v>
                </c:pt>
                <c:pt idx="1">
                  <c:v>270</c:v>
                </c:pt>
                <c:pt idx="2">
                  <c:v>147</c:v>
                </c:pt>
              </c:numCache>
            </c:numRef>
          </c:val>
          <c:extLst>
            <c:ext xmlns:c16="http://schemas.microsoft.com/office/drawing/2014/chart" uri="{C3380CC4-5D6E-409C-BE32-E72D297353CC}">
              <c16:uniqueId val="{00000003-0D4B-423E-BB81-B205B0F07FD9}"/>
            </c:ext>
          </c:extLst>
        </c:ser>
        <c:ser>
          <c:idx val="1"/>
          <c:order val="1"/>
          <c:tx>
            <c:strRef>
              <c:f>'Sala Situacional 2024'!$C$200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2024'!$C$201:$C$203</c:f>
              <c:numCache>
                <c:formatCode>General</c:formatCode>
                <c:ptCount val="3"/>
                <c:pt idx="0">
                  <c:v>981</c:v>
                </c:pt>
                <c:pt idx="1">
                  <c:v>148</c:v>
                </c:pt>
                <c:pt idx="2">
                  <c:v>124</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a:t>Octubre</a:t>
            </a:r>
            <a:r>
              <a:rPr lang="es-PE" sz="1000" b="1" baseline="0"/>
              <a:t>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2024'!$B$240:$B$242</c:f>
              <c:numCache>
                <c:formatCode>General</c:formatCode>
                <c:ptCount val="3"/>
                <c:pt idx="0">
                  <c:v>1783</c:v>
                </c:pt>
                <c:pt idx="1">
                  <c:v>115</c:v>
                </c:pt>
                <c:pt idx="2">
                  <c:v>153</c:v>
                </c:pt>
              </c:numCache>
            </c:numRef>
          </c:val>
          <c:extLst>
            <c:ext xmlns:c16="http://schemas.microsoft.com/office/drawing/2014/chart" uri="{C3380CC4-5D6E-409C-BE32-E72D297353CC}">
              <c16:uniqueId val="{00000003-5DB6-4518-958B-E0290B633FDD}"/>
            </c:ext>
          </c:extLst>
        </c:ser>
        <c:ser>
          <c:idx val="1"/>
          <c:order val="1"/>
          <c:tx>
            <c:strRef>
              <c:f>'Sala Situacional 2024'!$C$239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2024'!$C$240:$C$242</c:f>
              <c:numCache>
                <c:formatCode>General</c:formatCode>
                <c:ptCount val="3"/>
                <c:pt idx="0">
                  <c:v>1632</c:v>
                </c:pt>
                <c:pt idx="1">
                  <c:v>94</c:v>
                </c:pt>
                <c:pt idx="2">
                  <c:v>135</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Octubre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2024'!$A$277:$A$281</c:f>
              <c:strCache>
                <c:ptCount val="5"/>
                <c:pt idx="0">
                  <c:v>Lima</c:v>
                </c:pt>
                <c:pt idx="1">
                  <c:v>San Miguel</c:v>
                </c:pt>
                <c:pt idx="2">
                  <c:v>Breña</c:v>
                </c:pt>
                <c:pt idx="3">
                  <c:v>Villa Maria Del Triunfo</c:v>
                </c:pt>
                <c:pt idx="4">
                  <c:v>Santiago De Surco</c:v>
                </c:pt>
              </c:strCache>
            </c:strRef>
          </c:cat>
          <c:val>
            <c:numRef>
              <c:f>'Sala Situacional 2024'!$B$277:$B$281</c:f>
              <c:numCache>
                <c:formatCode>General</c:formatCode>
                <c:ptCount val="5"/>
                <c:pt idx="0">
                  <c:v>8</c:v>
                </c:pt>
                <c:pt idx="1">
                  <c:v>7</c:v>
                </c:pt>
                <c:pt idx="2">
                  <c:v>7</c:v>
                </c:pt>
                <c:pt idx="3">
                  <c:v>6</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Octubre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2024'!$A$311:$A$315</c:f>
              <c:strCache>
                <c:ptCount val="5"/>
                <c:pt idx="0">
                  <c:v>San Miguel</c:v>
                </c:pt>
                <c:pt idx="1">
                  <c:v>Magdalena Del Mar</c:v>
                </c:pt>
                <c:pt idx="2">
                  <c:v>San Juan De Lurigancho</c:v>
                </c:pt>
                <c:pt idx="3">
                  <c:v>San Juan De Miraflores</c:v>
                </c:pt>
                <c:pt idx="4">
                  <c:v>Lima</c:v>
                </c:pt>
              </c:strCache>
            </c:strRef>
          </c:cat>
          <c:val>
            <c:numRef>
              <c:f>'Sala Situacional 2024'!$B$311:$B$315</c:f>
              <c:numCache>
                <c:formatCode>General</c:formatCode>
                <c:ptCount val="5"/>
                <c:pt idx="0">
                  <c:v>100</c:v>
                </c:pt>
                <c:pt idx="1">
                  <c:v>83</c:v>
                </c:pt>
                <c:pt idx="2">
                  <c:v>77</c:v>
                </c:pt>
                <c:pt idx="3">
                  <c:v>55</c:v>
                </c:pt>
                <c:pt idx="4">
                  <c:v>48</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Octubre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2024'!$A$345:$A$349</c:f>
              <c:strCache>
                <c:ptCount val="5"/>
                <c:pt idx="0">
                  <c:v>San Miguel</c:v>
                </c:pt>
                <c:pt idx="1">
                  <c:v>San Juan De Miraflores</c:v>
                </c:pt>
                <c:pt idx="2">
                  <c:v>San Juan De Lurigancho</c:v>
                </c:pt>
                <c:pt idx="3">
                  <c:v>Callao</c:v>
                </c:pt>
                <c:pt idx="4">
                  <c:v>Lima</c:v>
                </c:pt>
              </c:strCache>
            </c:strRef>
          </c:cat>
          <c:val>
            <c:numRef>
              <c:f>'Sala Situacional 2024'!$B$345:$B$349</c:f>
              <c:numCache>
                <c:formatCode>General</c:formatCode>
                <c:ptCount val="5"/>
                <c:pt idx="0">
                  <c:v>209</c:v>
                </c:pt>
                <c:pt idx="1">
                  <c:v>181</c:v>
                </c:pt>
                <c:pt idx="2">
                  <c:v>177</c:v>
                </c:pt>
                <c:pt idx="3">
                  <c:v>175</c:v>
                </c:pt>
                <c:pt idx="4">
                  <c:v>171</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Octubre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2024'!$A$377:$A$381</c:f>
              <c:strCache>
                <c:ptCount val="5"/>
                <c:pt idx="0">
                  <c:v>San Miguel</c:v>
                </c:pt>
                <c:pt idx="1">
                  <c:v>San Juan De Lurigancho</c:v>
                </c:pt>
                <c:pt idx="2">
                  <c:v>Magdalena Del Mar</c:v>
                </c:pt>
                <c:pt idx="3">
                  <c:v>San Juan De Miraflores</c:v>
                </c:pt>
                <c:pt idx="4">
                  <c:v>Lima</c:v>
                </c:pt>
              </c:strCache>
            </c:strRef>
          </c:cat>
          <c:val>
            <c:numRef>
              <c:f>'Sala Situacional 2024'!$B$377:$B$381</c:f>
              <c:numCache>
                <c:formatCode>General</c:formatCode>
                <c:ptCount val="5"/>
                <c:pt idx="0">
                  <c:v>316</c:v>
                </c:pt>
                <c:pt idx="1">
                  <c:v>254</c:v>
                </c:pt>
                <c:pt idx="2">
                  <c:v>242</c:v>
                </c:pt>
                <c:pt idx="3">
                  <c:v>239</c:v>
                </c:pt>
                <c:pt idx="4">
                  <c:v>227</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Octubre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2024'!$A$440:$A$444</c:f>
              <c:strCache>
                <c:ptCount val="5"/>
                <c:pt idx="0">
                  <c:v>F60 - Trastornos Especificos De La Personalidad</c:v>
                </c:pt>
                <c:pt idx="1">
                  <c:v>F20 - Esquizofrenia</c:v>
                </c:pt>
                <c:pt idx="2">
                  <c:v>F41 - Otros Trastornos De Ansiedad</c:v>
                </c:pt>
                <c:pt idx="3">
                  <c:v>F31 - Trastorno Afectivo Bipolar</c:v>
                </c:pt>
                <c:pt idx="4">
                  <c:v>F32 - Episodio Depresivo</c:v>
                </c:pt>
              </c:strCache>
            </c:strRef>
          </c:cat>
          <c:val>
            <c:numRef>
              <c:f>'Sala Situacional 2024'!$B$440:$B$444</c:f>
              <c:numCache>
                <c:formatCode>General</c:formatCode>
                <c:ptCount val="5"/>
                <c:pt idx="0">
                  <c:v>86</c:v>
                </c:pt>
                <c:pt idx="1">
                  <c:v>81</c:v>
                </c:pt>
                <c:pt idx="2">
                  <c:v>74</c:v>
                </c:pt>
                <c:pt idx="3">
                  <c:v>50</c:v>
                </c:pt>
                <c:pt idx="4">
                  <c:v>29</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Octubre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2024'!$A$475:$A$479</c:f>
              <c:strCache>
                <c:ptCount val="5"/>
                <c:pt idx="0">
                  <c:v>San Miguel</c:v>
                </c:pt>
                <c:pt idx="1">
                  <c:v>Magdalena Del Mar</c:v>
                </c:pt>
                <c:pt idx="2">
                  <c:v>San Juan De Miraflores</c:v>
                </c:pt>
                <c:pt idx="3">
                  <c:v>San Juan De Lurigancho</c:v>
                </c:pt>
                <c:pt idx="4">
                  <c:v>Chorrillos</c:v>
                </c:pt>
              </c:strCache>
            </c:strRef>
          </c:cat>
          <c:val>
            <c:numRef>
              <c:f>'Sala Situacional 2024'!$B$475:$B$479</c:f>
              <c:numCache>
                <c:formatCode>General</c:formatCode>
                <c:ptCount val="5"/>
                <c:pt idx="0">
                  <c:v>46</c:v>
                </c:pt>
                <c:pt idx="1">
                  <c:v>39</c:v>
                </c:pt>
                <c:pt idx="2">
                  <c:v>37</c:v>
                </c:pt>
                <c:pt idx="3">
                  <c:v>36</c:v>
                </c:pt>
                <c:pt idx="4">
                  <c:v>36</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Octubre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2024'!$B$512:$B$516</c:f>
              <c:numCache>
                <c:formatCode>General</c:formatCode>
                <c:ptCount val="5"/>
                <c:pt idx="0">
                  <c:v>48</c:v>
                </c:pt>
                <c:pt idx="1">
                  <c:v>11</c:v>
                </c:pt>
                <c:pt idx="2">
                  <c:v>6</c:v>
                </c:pt>
                <c:pt idx="3">
                  <c:v>280</c:v>
                </c:pt>
                <c:pt idx="4">
                  <c:v>8</c:v>
                </c:pt>
              </c:numCache>
            </c:numRef>
          </c:val>
          <c:extLst>
            <c:ext xmlns:c16="http://schemas.microsoft.com/office/drawing/2014/chart" uri="{C3380CC4-5D6E-409C-BE32-E72D297353CC}">
              <c16:uniqueId val="{00000006-5966-4996-8BA0-966AA70ECB69}"/>
            </c:ext>
          </c:extLst>
        </c:ser>
        <c:ser>
          <c:idx val="1"/>
          <c:order val="1"/>
          <c:tx>
            <c:strRef>
              <c:f>'Sala Situacional 2024'!$C$511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2024'!$C$512:$C$516</c:f>
              <c:numCache>
                <c:formatCode>General</c:formatCode>
                <c:ptCount val="5"/>
                <c:pt idx="0">
                  <c:v>11</c:v>
                </c:pt>
                <c:pt idx="1">
                  <c:v>4</c:v>
                </c:pt>
                <c:pt idx="2">
                  <c:v>2</c:v>
                </c:pt>
                <c:pt idx="3">
                  <c:v>165</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Octubre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2024'!$A$546:$A$547</c:f>
              <c:strCache>
                <c:ptCount val="2"/>
                <c:pt idx="0">
                  <c:v>Femenino</c:v>
                </c:pt>
                <c:pt idx="1">
                  <c:v>Masculino</c:v>
                </c:pt>
              </c:strCache>
            </c:strRef>
          </c:cat>
          <c:val>
            <c:numRef>
              <c:f>'Sala Situacional 2024'!$B$546:$B$547</c:f>
              <c:numCache>
                <c:formatCode>General</c:formatCode>
                <c:ptCount val="2"/>
                <c:pt idx="0">
                  <c:v>353</c:v>
                </c:pt>
                <c:pt idx="1">
                  <c:v>182</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Octubre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2024'!$B$581:$B$582</c:f>
              <c:numCache>
                <c:formatCode>General</c:formatCode>
                <c:ptCount val="2"/>
                <c:pt idx="0">
                  <c:v>300</c:v>
                </c:pt>
                <c:pt idx="1">
                  <c:v>53</c:v>
                </c:pt>
              </c:numCache>
            </c:numRef>
          </c:val>
          <c:extLst>
            <c:ext xmlns:c16="http://schemas.microsoft.com/office/drawing/2014/chart" uri="{C3380CC4-5D6E-409C-BE32-E72D297353CC}">
              <c16:uniqueId val="{00000006-7D74-4144-A1CB-841BD805230A}"/>
            </c:ext>
          </c:extLst>
        </c:ser>
        <c:ser>
          <c:idx val="1"/>
          <c:order val="1"/>
          <c:tx>
            <c:strRef>
              <c:f>'Sala Situacional 2024'!$C$580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2024'!$C$581:$C$582</c:f>
              <c:numCache>
                <c:formatCode>General</c:formatCode>
                <c:ptCount val="2"/>
                <c:pt idx="0">
                  <c:v>151</c:v>
                </c:pt>
                <c:pt idx="1">
                  <c:v>31</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Octubre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F10 - Trastornos Mentales Y Del Comportamiento Debidos Al Uso De Alcohol</c:v>
                </c:pt>
              </c:strCache>
            </c:strRef>
          </c:cat>
          <c:val>
            <c:numRef>
              <c:f>'Sala Situacional 2024'!$B$649:$B$653</c:f>
              <c:numCache>
                <c:formatCode>General</c:formatCode>
                <c:ptCount val="5"/>
                <c:pt idx="0">
                  <c:v>3</c:v>
                </c:pt>
                <c:pt idx="1">
                  <c:v>0</c:v>
                </c:pt>
                <c:pt idx="2">
                  <c:v>1</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F10 - Trastornos Mentales Y Del Comportamiento Debidos Al Uso De Alcohol</c:v>
                </c:pt>
              </c:strCache>
            </c:strRef>
          </c:cat>
          <c:val>
            <c:numRef>
              <c:f>'Sala Situacional 2024'!$C$649:$C$653</c:f>
              <c:numCache>
                <c:formatCode>General</c:formatCode>
                <c:ptCount val="5"/>
                <c:pt idx="0">
                  <c:v>8</c:v>
                </c:pt>
                <c:pt idx="1">
                  <c:v>0</c:v>
                </c:pt>
                <c:pt idx="2">
                  <c:v>5</c:v>
                </c:pt>
                <c:pt idx="3">
                  <c:v>2</c:v>
                </c:pt>
                <c:pt idx="4">
                  <c:v>0</c:v>
                </c:pt>
              </c:numCache>
            </c:numRef>
          </c:val>
          <c:extLst>
            <c:ext xmlns:c16="http://schemas.microsoft.com/office/drawing/2014/chart" uri="{C3380CC4-5D6E-409C-BE32-E72D297353CC}">
              <c16:uniqueId val="{0000000C-385A-41AD-899C-8BEB503F3B5C}"/>
            </c:ext>
          </c:extLst>
        </c:ser>
        <c:ser>
          <c:idx val="4"/>
          <c:order val="2"/>
          <c:tx>
            <c:strRef>
              <c:f>'Sala Situacional 2024'!$D$648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F19 - Trastornos Mentales Y Del Comportamiento Debidos Al Uso De Multiples D</c:v>
                </c:pt>
                <c:pt idx="2">
                  <c:v>F31 - Trastorno Afectivo Bipolar</c:v>
                </c:pt>
                <c:pt idx="3">
                  <c:v>F23 - Trastornos Psicoticos Agudos Y Transitorios</c:v>
                </c:pt>
                <c:pt idx="4">
                  <c:v>F10 - Trastornos Mentales Y Del Comportamiento Debidos Al Uso De Alcohol</c:v>
                </c:pt>
              </c:strCache>
            </c:strRef>
          </c:cat>
          <c:val>
            <c:numRef>
              <c:f>'Sala Situacional 2024'!$D$649:$D$653</c:f>
              <c:numCache>
                <c:formatCode>General</c:formatCode>
                <c:ptCount val="5"/>
                <c:pt idx="0">
                  <c:v>0</c:v>
                </c:pt>
                <c:pt idx="1">
                  <c:v>7</c:v>
                </c:pt>
                <c:pt idx="2">
                  <c:v>0</c:v>
                </c:pt>
                <c:pt idx="3">
                  <c:v>1</c:v>
                </c:pt>
                <c:pt idx="4">
                  <c:v>1</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0"/>
      </c:valAx>
      <c:spPr>
        <a:noFill/>
        <a:ln>
          <a:solidFill>
            <a:schemeClr val="tx1"/>
          </a:solidFill>
        </a:ln>
        <a:effectLst/>
        <a:sp3d/>
      </c:spPr>
    </c:plotArea>
    <c:legend>
      <c:legendPos val="r"/>
      <c:layout>
        <c:manualLayout>
          <c:xMode val="edge"/>
          <c:yMode val="edge"/>
          <c:x val="0.74711318049900732"/>
          <c:y val="0.16445354746305552"/>
          <c:w val="7.88182893447332E-2"/>
          <c:h val="0.1551569922513866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Octubre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2024'!$A$681:$A$688</c:f>
              <c:strCache>
                <c:ptCount val="8"/>
                <c:pt idx="0">
                  <c:v>SECUNDARIA COMPLETA</c:v>
                </c:pt>
                <c:pt idx="1">
                  <c:v>SECUNDARIA INCOMPLETA</c:v>
                </c:pt>
                <c:pt idx="2">
                  <c:v>UNIVERSITARIA COMPLETA</c:v>
                </c:pt>
                <c:pt idx="3">
                  <c:v>PRIMARIA INCOMPLETA</c:v>
                </c:pt>
                <c:pt idx="4">
                  <c:v>SUP.TEC.COMPLETA</c:v>
                </c:pt>
                <c:pt idx="5">
                  <c:v>SUP.TEC.INCOMPLETA</c:v>
                </c:pt>
                <c:pt idx="6">
                  <c:v>ANALFABETO</c:v>
                </c:pt>
                <c:pt idx="7">
                  <c:v>UNIVERSITARIA INCOMPLETA</c:v>
                </c:pt>
              </c:strCache>
            </c:strRef>
          </c:cat>
          <c:val>
            <c:numRef>
              <c:f>'Sala Situacional 2024'!$B$681:$B$688</c:f>
              <c:numCache>
                <c:formatCode>General</c:formatCode>
                <c:ptCount val="8"/>
                <c:pt idx="0">
                  <c:v>2</c:v>
                </c:pt>
                <c:pt idx="1">
                  <c:v>0</c:v>
                </c:pt>
                <c:pt idx="2">
                  <c:v>0</c:v>
                </c:pt>
                <c:pt idx="3">
                  <c:v>1</c:v>
                </c:pt>
                <c:pt idx="4">
                  <c:v>0</c:v>
                </c:pt>
                <c:pt idx="5">
                  <c:v>0</c:v>
                </c:pt>
                <c:pt idx="6">
                  <c:v>1</c:v>
                </c:pt>
                <c:pt idx="7">
                  <c:v>0</c:v>
                </c:pt>
              </c:numCache>
            </c:numRef>
          </c:val>
          <c:extLst>
            <c:ext xmlns:c16="http://schemas.microsoft.com/office/drawing/2014/chart" uri="{C3380CC4-5D6E-409C-BE32-E72D297353CC}">
              <c16:uniqueId val="{00000008-31FB-4177-B3D8-94A053EAE9AE}"/>
            </c:ext>
          </c:extLst>
        </c:ser>
        <c:ser>
          <c:idx val="1"/>
          <c:order val="1"/>
          <c:tx>
            <c:strRef>
              <c:f>'Sala Situacional 2024'!$C$680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UNIVERSITARIA COMPLETA</c:v>
                </c:pt>
                <c:pt idx="3">
                  <c:v>PRIMARIA INCOMPLETA</c:v>
                </c:pt>
                <c:pt idx="4">
                  <c:v>SUP.TEC.COMPLETA</c:v>
                </c:pt>
                <c:pt idx="5">
                  <c:v>SUP.TEC.INCOMPLETA</c:v>
                </c:pt>
                <c:pt idx="6">
                  <c:v>ANALFABETO</c:v>
                </c:pt>
                <c:pt idx="7">
                  <c:v>UNIVERSITARIA INCOMPLETA</c:v>
                </c:pt>
              </c:strCache>
            </c:strRef>
          </c:cat>
          <c:val>
            <c:numRef>
              <c:f>'Sala Situacional 2024'!$C$681:$C$688</c:f>
              <c:numCache>
                <c:formatCode>General</c:formatCode>
                <c:ptCount val="8"/>
                <c:pt idx="0">
                  <c:v>12</c:v>
                </c:pt>
                <c:pt idx="1">
                  <c:v>2</c:v>
                </c:pt>
                <c:pt idx="3">
                  <c:v>1</c:v>
                </c:pt>
                <c:pt idx="4">
                  <c:v>1</c:v>
                </c:pt>
                <c:pt idx="5">
                  <c:v>1</c:v>
                </c:pt>
                <c:pt idx="7">
                  <c:v>1</c:v>
                </c:pt>
              </c:numCache>
            </c:numRef>
          </c:val>
          <c:extLst>
            <c:ext xmlns:c16="http://schemas.microsoft.com/office/drawing/2014/chart" uri="{C3380CC4-5D6E-409C-BE32-E72D297353CC}">
              <c16:uniqueId val="{00000010-31FB-4177-B3D8-94A053EAE9AE}"/>
            </c:ext>
          </c:extLst>
        </c:ser>
        <c:ser>
          <c:idx val="2"/>
          <c:order val="2"/>
          <c:tx>
            <c:strRef>
              <c:f>'Sala Situacional 2024'!$D$680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UNIVERSITARIA COMPLETA</c:v>
                </c:pt>
                <c:pt idx="3">
                  <c:v>PRIMARIA INCOMPLETA</c:v>
                </c:pt>
                <c:pt idx="4">
                  <c:v>SUP.TEC.COMPLETA</c:v>
                </c:pt>
                <c:pt idx="5">
                  <c:v>SUP.TEC.INCOMPLETA</c:v>
                </c:pt>
                <c:pt idx="6">
                  <c:v>ANALFABETO</c:v>
                </c:pt>
                <c:pt idx="7">
                  <c:v>UNIVERSITARIA INCOMPLETA</c:v>
                </c:pt>
              </c:strCache>
            </c:strRef>
          </c:cat>
          <c:val>
            <c:numRef>
              <c:f>'Sala Situacional 2024'!$D$681:$D$688</c:f>
              <c:numCache>
                <c:formatCode>General</c:formatCode>
                <c:ptCount val="8"/>
                <c:pt idx="0">
                  <c:v>5</c:v>
                </c:pt>
                <c:pt idx="1">
                  <c:v>2</c:v>
                </c:pt>
                <c:pt idx="2">
                  <c:v>3</c:v>
                </c:pt>
                <c:pt idx="4">
                  <c:v>1</c:v>
                </c:pt>
              </c:numCache>
            </c:numRef>
          </c:val>
          <c:extLst>
            <c:ext xmlns:c16="http://schemas.microsoft.com/office/drawing/2014/chart" uri="{C3380CC4-5D6E-409C-BE32-E72D297353CC}">
              <c16:uniqueId val="{0000000A-3BB3-4928-B0E0-27CE91E50FEF}"/>
            </c:ext>
          </c:extLst>
        </c:ser>
        <c:ser>
          <c:idx val="3"/>
          <c:order val="3"/>
          <c:tx>
            <c:strRef>
              <c:f>'Sala Situacional 2024'!#REF!</c:f>
              <c:strCache>
                <c:ptCount val="1"/>
                <c:pt idx="0">
                  <c:v>#REF!</c:v>
                </c:pt>
              </c:strCache>
            </c:strRef>
          </c:tx>
          <c:invertIfNegative val="0"/>
          <c:dLbls>
            <c:spPr>
              <a:noFill/>
              <a:ln>
                <a:noFill/>
              </a:ln>
              <a:effectLst/>
            </c:spPr>
            <c:txPr>
              <a:bodyPr wrap="square" lIns="38100" tIns="19050" rIns="38100" bIns="19050" anchor="ctr">
                <a:spAutoFit/>
              </a:bodyPr>
              <a:lstStyle/>
              <a:p>
                <a:pPr>
                  <a:defRPr sz="11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UNIVERSITARIA COMPLETA</c:v>
                </c:pt>
                <c:pt idx="3">
                  <c:v>PRIMARIA INCOMPLETA</c:v>
                </c:pt>
                <c:pt idx="4">
                  <c:v>SUP.TEC.COMPLETA</c:v>
                </c:pt>
                <c:pt idx="5">
                  <c:v>SUP.TEC.INCOMPLETA</c:v>
                </c:pt>
                <c:pt idx="6">
                  <c:v>ANALFABETO</c:v>
                </c:pt>
                <c:pt idx="7">
                  <c:v>UNIVERSITARIA INCOMPLETA</c:v>
                </c:pt>
              </c:strCache>
            </c:strRef>
          </c:cat>
          <c:val>
            <c:numRef>
              <c:f>'Sala Situacional 2024'!#REF!</c:f>
              <c:numCache>
                <c:formatCode>General</c:formatCode>
                <c:ptCount val="1"/>
                <c:pt idx="0">
                  <c:v>1</c:v>
                </c:pt>
              </c:numCache>
            </c:numRef>
          </c:val>
          <c:extLst>
            <c:ext xmlns:c16="http://schemas.microsoft.com/office/drawing/2014/chart" uri="{C3380CC4-5D6E-409C-BE32-E72D297353CC}">
              <c16:uniqueId val="{0000000A-00E9-4768-9B77-4F1FA90E81D8}"/>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Octubre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2024'!$B$717</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2024'!$A$718:$A$722</c:f>
              <c:strCache>
                <c:ptCount val="5"/>
                <c:pt idx="0">
                  <c:v>Callao</c:v>
                </c:pt>
                <c:pt idx="1">
                  <c:v>Villa Maria Del Triunfo</c:v>
                </c:pt>
                <c:pt idx="2">
                  <c:v>Villa El Salvador</c:v>
                </c:pt>
                <c:pt idx="3">
                  <c:v>San Miguel</c:v>
                </c:pt>
                <c:pt idx="4">
                  <c:v>Lima</c:v>
                </c:pt>
              </c:strCache>
            </c:strRef>
          </c:cat>
          <c:val>
            <c:numRef>
              <c:f>'Sala Situacional 2024'!$B$718:$B$722</c:f>
              <c:numCache>
                <c:formatCode>General</c:formatCode>
                <c:ptCount val="5"/>
                <c:pt idx="0">
                  <c:v>1</c:v>
                </c:pt>
                <c:pt idx="1">
                  <c:v>0</c:v>
                </c:pt>
                <c:pt idx="3">
                  <c:v>1</c:v>
                </c:pt>
              </c:numCache>
            </c:numRef>
          </c:val>
          <c:extLst>
            <c:ext xmlns:c16="http://schemas.microsoft.com/office/drawing/2014/chart" uri="{C3380CC4-5D6E-409C-BE32-E72D297353CC}">
              <c16:uniqueId val="{00000005-D548-4A54-A464-7FB163C3E3A7}"/>
            </c:ext>
          </c:extLst>
        </c:ser>
        <c:ser>
          <c:idx val="2"/>
          <c:order val="1"/>
          <c:tx>
            <c:strRef>
              <c:f>'Sala Situacional 2024'!$C$717</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2024'!$A$718:$A$722</c:f>
              <c:strCache>
                <c:ptCount val="5"/>
                <c:pt idx="0">
                  <c:v>Callao</c:v>
                </c:pt>
                <c:pt idx="1">
                  <c:v>Villa Maria Del Triunfo</c:v>
                </c:pt>
                <c:pt idx="2">
                  <c:v>Villa El Salvador</c:v>
                </c:pt>
                <c:pt idx="3">
                  <c:v>San Miguel</c:v>
                </c:pt>
                <c:pt idx="4">
                  <c:v>Lima</c:v>
                </c:pt>
              </c:strCache>
            </c:strRef>
          </c:cat>
          <c:val>
            <c:numRef>
              <c:f>'Sala Situacional 2024'!$C$718:$C$722</c:f>
              <c:numCache>
                <c:formatCode>General</c:formatCode>
                <c:ptCount val="5"/>
                <c:pt idx="0">
                  <c:v>5</c:v>
                </c:pt>
                <c:pt idx="1">
                  <c:v>2</c:v>
                </c:pt>
                <c:pt idx="2">
                  <c:v>1</c:v>
                </c:pt>
                <c:pt idx="4">
                  <c:v>2</c:v>
                </c:pt>
              </c:numCache>
            </c:numRef>
          </c:val>
          <c:extLst>
            <c:ext xmlns:c16="http://schemas.microsoft.com/office/drawing/2014/chart" uri="{C3380CC4-5D6E-409C-BE32-E72D297353CC}">
              <c16:uniqueId val="{0000000A-D548-4A54-A464-7FB163C3E3A7}"/>
            </c:ext>
          </c:extLst>
        </c:ser>
        <c:ser>
          <c:idx val="3"/>
          <c:order val="2"/>
          <c:tx>
            <c:strRef>
              <c:f>'Sala Situacional 2024'!$D$717</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2024'!$A$718:$A$722</c:f>
              <c:strCache>
                <c:ptCount val="5"/>
                <c:pt idx="0">
                  <c:v>Callao</c:v>
                </c:pt>
                <c:pt idx="1">
                  <c:v>Villa Maria Del Triunfo</c:v>
                </c:pt>
                <c:pt idx="2">
                  <c:v>Villa El Salvador</c:v>
                </c:pt>
                <c:pt idx="3">
                  <c:v>San Miguel</c:v>
                </c:pt>
                <c:pt idx="4">
                  <c:v>Lima</c:v>
                </c:pt>
              </c:strCache>
            </c:strRef>
          </c:cat>
          <c:val>
            <c:numRef>
              <c:f>'Sala Situacional 2024'!$D$718:$D$722</c:f>
              <c:numCache>
                <c:formatCode>General</c:formatCode>
                <c:ptCount val="5"/>
                <c:pt idx="0">
                  <c:v>1</c:v>
                </c:pt>
                <c:pt idx="1">
                  <c:v>1</c:v>
                </c:pt>
                <c:pt idx="2">
                  <c:v>1</c:v>
                </c:pt>
                <c:pt idx="3">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453118519780483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Octubre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2024'!$A$753</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2024'!$B$752:$D$752</c:f>
              <c:strCache>
                <c:ptCount val="3"/>
                <c:pt idx="0">
                  <c:v>Pabellón 1</c:v>
                </c:pt>
                <c:pt idx="1">
                  <c:v>Pabellón 20</c:v>
                </c:pt>
                <c:pt idx="2">
                  <c:v>Pabellón 18</c:v>
                </c:pt>
              </c:strCache>
            </c:strRef>
          </c:cat>
          <c:val>
            <c:numRef>
              <c:f>'Sala Situacional 2024'!$B$753:$D$753</c:f>
              <c:numCache>
                <c:formatCode>General</c:formatCode>
                <c:ptCount val="3"/>
                <c:pt idx="0">
                  <c:v>4</c:v>
                </c:pt>
                <c:pt idx="1">
                  <c:v>18</c:v>
                </c:pt>
                <c:pt idx="2">
                  <c:v>10</c:v>
                </c:pt>
              </c:numCache>
            </c:numRef>
          </c:val>
          <c:extLst>
            <c:ext xmlns:c16="http://schemas.microsoft.com/office/drawing/2014/chart" uri="{C3380CC4-5D6E-409C-BE32-E72D297353CC}">
              <c16:uniqueId val="{00000003-CAB4-42B4-82D9-DEC3D95AFDEF}"/>
            </c:ext>
          </c:extLst>
        </c:ser>
        <c:ser>
          <c:idx val="0"/>
          <c:order val="1"/>
          <c:tx>
            <c:strRef>
              <c:f>'Sala Situacional 2024'!$A$754</c:f>
              <c:strCache>
                <c:ptCount val="1"/>
                <c:pt idx="0">
                  <c:v>CATEGORIA "A" TRAE MEDICINA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2024'!$B$752:$D$752</c:f>
              <c:strCache>
                <c:ptCount val="3"/>
                <c:pt idx="0">
                  <c:v>Pabellón 1</c:v>
                </c:pt>
                <c:pt idx="1">
                  <c:v>Pabellón 20</c:v>
                </c:pt>
                <c:pt idx="2">
                  <c:v>Pabellón 18</c:v>
                </c:pt>
              </c:strCache>
            </c:strRef>
          </c:cat>
          <c:val>
            <c:numRef>
              <c:f>'Sala Situacional 2024'!$B$754:$D$754</c:f>
              <c:numCache>
                <c:formatCode>General</c:formatCode>
                <c:ptCount val="3"/>
                <c:pt idx="0">
                  <c:v>0</c:v>
                </c:pt>
                <c:pt idx="2">
                  <c:v>1</c:v>
                </c:pt>
              </c:numCache>
            </c:numRef>
          </c:val>
          <c:extLst>
            <c:ext xmlns:c16="http://schemas.microsoft.com/office/drawing/2014/chart" uri="{C3380CC4-5D6E-409C-BE32-E72D297353CC}">
              <c16:uniqueId val="{00000000-166A-4E35-BDBC-4DDE36FA78A8}"/>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854151847917808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2023 &amp; 2024</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2024'!$B$788</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2024'!$B$789:$B$800</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2024'!$C$788</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2024'!$C$789:$C$800</c:f>
              <c:numCache>
                <c:formatCode>General</c:formatCode>
                <c:ptCount val="12"/>
                <c:pt idx="0">
                  <c:v>45</c:v>
                </c:pt>
                <c:pt idx="1">
                  <c:v>41</c:v>
                </c:pt>
                <c:pt idx="2">
                  <c:v>30</c:v>
                </c:pt>
                <c:pt idx="3">
                  <c:v>38</c:v>
                </c:pt>
                <c:pt idx="4">
                  <c:v>32</c:v>
                </c:pt>
                <c:pt idx="5">
                  <c:v>36</c:v>
                </c:pt>
                <c:pt idx="6">
                  <c:v>21</c:v>
                </c:pt>
                <c:pt idx="7">
                  <c:v>41</c:v>
                </c:pt>
                <c:pt idx="8">
                  <c:v>34</c:v>
                </c:pt>
                <c:pt idx="9">
                  <c:v>33</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Octubre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2024'!$B$821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2024'!$A$822:$A$826</c:f>
              <c:strCache>
                <c:ptCount val="5"/>
                <c:pt idx="0">
                  <c:v>Villa Maria Del Triunfo</c:v>
                </c:pt>
                <c:pt idx="1">
                  <c:v>Santiago De Surco</c:v>
                </c:pt>
                <c:pt idx="2">
                  <c:v>Callao</c:v>
                </c:pt>
                <c:pt idx="3">
                  <c:v>Chorrillos</c:v>
                </c:pt>
                <c:pt idx="4">
                  <c:v>Lima</c:v>
                </c:pt>
              </c:strCache>
            </c:strRef>
          </c:cat>
          <c:val>
            <c:numRef>
              <c:f>'Sala Situacional 2024'!$B$822:$B$826</c:f>
              <c:numCache>
                <c:formatCode>General</c:formatCode>
                <c:ptCount val="5"/>
                <c:pt idx="0">
                  <c:v>2</c:v>
                </c:pt>
                <c:pt idx="1">
                  <c:v>1</c:v>
                </c:pt>
                <c:pt idx="2">
                  <c:v>1</c:v>
                </c:pt>
                <c:pt idx="3">
                  <c:v>3</c:v>
                </c:pt>
                <c:pt idx="4">
                  <c:v>1</c:v>
                </c:pt>
              </c:numCache>
            </c:numRef>
          </c:val>
          <c:extLst>
            <c:ext xmlns:c16="http://schemas.microsoft.com/office/drawing/2014/chart" uri="{C3380CC4-5D6E-409C-BE32-E72D297353CC}">
              <c16:uniqueId val="{00000005-E6DC-428E-A03A-071C8CBBA2CF}"/>
            </c:ext>
          </c:extLst>
        </c:ser>
        <c:ser>
          <c:idx val="1"/>
          <c:order val="1"/>
          <c:tx>
            <c:strRef>
              <c:f>'Sala Situacional 2024'!$C$821</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2024'!$A$822:$A$826</c:f>
              <c:strCache>
                <c:ptCount val="5"/>
                <c:pt idx="0">
                  <c:v>Villa Maria Del Triunfo</c:v>
                </c:pt>
                <c:pt idx="1">
                  <c:v>Santiago De Surco</c:v>
                </c:pt>
                <c:pt idx="2">
                  <c:v>Callao</c:v>
                </c:pt>
                <c:pt idx="3">
                  <c:v>Chorrillos</c:v>
                </c:pt>
                <c:pt idx="4">
                  <c:v>Lima</c:v>
                </c:pt>
              </c:strCache>
            </c:strRef>
          </c:cat>
          <c:val>
            <c:numRef>
              <c:f>'Sala Situacional 2024'!$C$822:$C$826</c:f>
              <c:numCache>
                <c:formatCode>General</c:formatCode>
                <c:ptCount val="5"/>
                <c:pt idx="0">
                  <c:v>2</c:v>
                </c:pt>
                <c:pt idx="1">
                  <c:v>3</c:v>
                </c:pt>
                <c:pt idx="2">
                  <c:v>3</c:v>
                </c:pt>
                <c:pt idx="4">
                  <c:v>2</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Octubre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2024'!$B$857</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2024'!$A$858:$A$862</c:f>
              <c:strCache>
                <c:ptCount val="5"/>
                <c:pt idx="0">
                  <c:v>F20 Esquizofrenia.</c:v>
                </c:pt>
                <c:pt idx="1">
                  <c:v>F31 Trastorno bipolar.</c:v>
                </c:pt>
                <c:pt idx="2">
                  <c:v>F19 Trastornos mentales y del comportamiento debidos al consumo de múltiples drogas o de otras sustancias psicotropas.</c:v>
                </c:pt>
                <c:pt idx="3">
                  <c:v>F25 Trastornos esquizoafectivos.</c:v>
                </c:pt>
                <c:pt idx="4">
                  <c:v>F10 Trastornos mentales y del comportamiento debidos al consumo de alcohol.</c:v>
                </c:pt>
              </c:strCache>
            </c:strRef>
          </c:cat>
          <c:val>
            <c:numRef>
              <c:f>'Sala Situacional 2024'!$B$858:$B$862</c:f>
              <c:numCache>
                <c:formatCode>General</c:formatCode>
                <c:ptCount val="5"/>
                <c:pt idx="0">
                  <c:v>4</c:v>
                </c:pt>
                <c:pt idx="1">
                  <c:v>8</c:v>
                </c:pt>
                <c:pt idx="2">
                  <c:v>0</c:v>
                </c:pt>
                <c:pt idx="3">
                  <c:v>3</c:v>
                </c:pt>
                <c:pt idx="4">
                  <c:v>0</c:v>
                </c:pt>
              </c:numCache>
            </c:numRef>
          </c:val>
          <c:extLst>
            <c:ext xmlns:c16="http://schemas.microsoft.com/office/drawing/2014/chart" uri="{C3380CC4-5D6E-409C-BE32-E72D297353CC}">
              <c16:uniqueId val="{00000006-10D2-44DE-A35C-045E0845E842}"/>
            </c:ext>
          </c:extLst>
        </c:ser>
        <c:ser>
          <c:idx val="1"/>
          <c:order val="1"/>
          <c:tx>
            <c:strRef>
              <c:f>'Sala Situacional 2024'!$C$857</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2024'!$A$858:$A$862</c:f>
              <c:strCache>
                <c:ptCount val="5"/>
                <c:pt idx="0">
                  <c:v>F20 Esquizofrenia.</c:v>
                </c:pt>
                <c:pt idx="1">
                  <c:v>F31 Trastorno bipolar.</c:v>
                </c:pt>
                <c:pt idx="2">
                  <c:v>F19 Trastornos mentales y del comportamiento debidos al consumo de múltiples drogas o de otras sustancias psicotropas.</c:v>
                </c:pt>
                <c:pt idx="3">
                  <c:v>F25 Trastornos esquizoafectivos.</c:v>
                </c:pt>
                <c:pt idx="4">
                  <c:v>F10 Trastornos mentales y del comportamiento debidos al consumo de alcohol.</c:v>
                </c:pt>
              </c:strCache>
            </c:strRef>
          </c:cat>
          <c:val>
            <c:numRef>
              <c:f>'Sala Situacional 2024'!$C$858:$C$862</c:f>
              <c:numCache>
                <c:formatCode>General</c:formatCode>
                <c:ptCount val="5"/>
                <c:pt idx="0">
                  <c:v>5</c:v>
                </c:pt>
                <c:pt idx="1">
                  <c:v>1</c:v>
                </c:pt>
                <c:pt idx="2">
                  <c:v>6</c:v>
                </c:pt>
                <c:pt idx="4">
                  <c:v>3</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Octubre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2024'!$B$891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2024'!$A$892:$A$894</c:f>
              <c:strCache>
                <c:ptCount val="3"/>
                <c:pt idx="0">
                  <c:v> Pabellon 1</c:v>
                </c:pt>
                <c:pt idx="1">
                  <c:v> Pabellon 18</c:v>
                </c:pt>
                <c:pt idx="2">
                  <c:v> Pabellon 20</c:v>
                </c:pt>
              </c:strCache>
            </c:strRef>
          </c:cat>
          <c:val>
            <c:numRef>
              <c:f>'Sala Situacional 2024'!$B$892:$B$894</c:f>
              <c:numCache>
                <c:formatCode>General</c:formatCode>
                <c:ptCount val="3"/>
                <c:pt idx="2">
                  <c:v>19</c:v>
                </c:pt>
              </c:numCache>
            </c:numRef>
          </c:val>
          <c:extLst>
            <c:ext xmlns:c16="http://schemas.microsoft.com/office/drawing/2014/chart" uri="{C3380CC4-5D6E-409C-BE32-E72D297353CC}">
              <c16:uniqueId val="{00000006-54EC-4226-894D-12FA05E98559}"/>
            </c:ext>
          </c:extLst>
        </c:ser>
        <c:ser>
          <c:idx val="1"/>
          <c:order val="1"/>
          <c:tx>
            <c:strRef>
              <c:f>'Sala Situacional 2024'!$C$891</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2024'!$A$892:$A$894</c:f>
              <c:strCache>
                <c:ptCount val="3"/>
                <c:pt idx="0">
                  <c:v> Pabellon 1</c:v>
                </c:pt>
                <c:pt idx="1">
                  <c:v> Pabellon 18</c:v>
                </c:pt>
                <c:pt idx="2">
                  <c:v> Pabellon 20</c:v>
                </c:pt>
              </c:strCache>
            </c:strRef>
          </c:cat>
          <c:val>
            <c:numRef>
              <c:f>'Sala Situacional 2024'!$C$892:$C$894</c:f>
              <c:numCache>
                <c:formatCode>General</c:formatCode>
                <c:ptCount val="3"/>
                <c:pt idx="0">
                  <c:v>6</c:v>
                </c:pt>
                <c:pt idx="1">
                  <c:v>9</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Octubre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2024'!$B$961</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2024'!$A$962:$A$964</c:f>
              <c:strCache>
                <c:ptCount val="3"/>
                <c:pt idx="0">
                  <c:v> Pabellon 1</c:v>
                </c:pt>
                <c:pt idx="1">
                  <c:v> Pabellon 18</c:v>
                </c:pt>
                <c:pt idx="2">
                  <c:v> Pabellon 20</c:v>
                </c:pt>
              </c:strCache>
            </c:strRef>
          </c:cat>
          <c:val>
            <c:numRef>
              <c:f>'Sala Situacional 2024'!$B$962:$B$964</c:f>
              <c:numCache>
                <c:formatCode>General</c:formatCode>
                <c:ptCount val="3"/>
                <c:pt idx="0">
                  <c:v>1</c:v>
                </c:pt>
                <c:pt idx="1">
                  <c:v>7</c:v>
                </c:pt>
                <c:pt idx="2">
                  <c:v>18</c:v>
                </c:pt>
              </c:numCache>
            </c:numRef>
          </c:val>
          <c:extLst>
            <c:ext xmlns:c16="http://schemas.microsoft.com/office/drawing/2014/chart" uri="{C3380CC4-5D6E-409C-BE32-E72D297353CC}">
              <c16:uniqueId val="{00000007-FD37-41AB-B8EE-A2AB2E400F18}"/>
            </c:ext>
          </c:extLst>
        </c:ser>
        <c:ser>
          <c:idx val="2"/>
          <c:order val="1"/>
          <c:tx>
            <c:strRef>
              <c:f>'Sala Situacional 2024'!$C$961</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2024'!$A$962:$A$964</c:f>
              <c:strCache>
                <c:ptCount val="3"/>
                <c:pt idx="0">
                  <c:v> Pabellon 1</c:v>
                </c:pt>
                <c:pt idx="1">
                  <c:v> Pabellon 18</c:v>
                </c:pt>
                <c:pt idx="2">
                  <c:v> Pabellon 20</c:v>
                </c:pt>
              </c:strCache>
            </c:strRef>
          </c:cat>
          <c:val>
            <c:numRef>
              <c:f>'Sala Situacional 2024'!$C$962:$C$964</c:f>
              <c:numCache>
                <c:formatCode>General</c:formatCode>
                <c:ptCount val="3"/>
                <c:pt idx="0">
                  <c:v>2</c:v>
                </c:pt>
                <c:pt idx="1">
                  <c:v>2</c:v>
                </c:pt>
              </c:numCache>
            </c:numRef>
          </c:val>
          <c:extLst>
            <c:ext xmlns:c16="http://schemas.microsoft.com/office/drawing/2014/chart" uri="{C3380CC4-5D6E-409C-BE32-E72D297353CC}">
              <c16:uniqueId val="{00000011-FD37-41AB-B8EE-A2AB2E400F18}"/>
            </c:ext>
          </c:extLst>
        </c:ser>
        <c:ser>
          <c:idx val="1"/>
          <c:order val="2"/>
          <c:tx>
            <c:strRef>
              <c:f>'Sala Situacional 2024'!$D$961</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2024'!$A$962:$A$964</c:f>
              <c:strCache>
                <c:ptCount val="3"/>
                <c:pt idx="0">
                  <c:v> Pabellon 1</c:v>
                </c:pt>
                <c:pt idx="1">
                  <c:v> Pabellon 18</c:v>
                </c:pt>
                <c:pt idx="2">
                  <c:v> Pabellon 20</c:v>
                </c:pt>
              </c:strCache>
            </c:strRef>
          </c:cat>
          <c:val>
            <c:numRef>
              <c:f>'Sala Situacional 2024'!$D$962:$D$964</c:f>
              <c:numCache>
                <c:formatCode>General</c:formatCode>
                <c:ptCount val="3"/>
                <c:pt idx="0">
                  <c:v>3</c:v>
                </c:pt>
                <c:pt idx="2">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baseline="0"/>
              <a:t>Octubre </a:t>
            </a:r>
            <a:r>
              <a:rPr lang="es-PE" sz="1000" b="1"/>
              <a:t>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2024'!$B$995</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2024'!$A$996:$A$1007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2024'!$B$996:$B$1007</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2024'!$C$995</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2024'!$A$996:$A$1007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2024'!$C$996:$C$1007</c:f>
              <c:numCache>
                <c:formatCode>General</c:formatCode>
                <c:ptCount val="12"/>
                <c:pt idx="0">
                  <c:v>41</c:v>
                </c:pt>
                <c:pt idx="1">
                  <c:v>35</c:v>
                </c:pt>
                <c:pt idx="2">
                  <c:v>32</c:v>
                </c:pt>
                <c:pt idx="3">
                  <c:v>41</c:v>
                </c:pt>
                <c:pt idx="4">
                  <c:v>34</c:v>
                </c:pt>
                <c:pt idx="5">
                  <c:v>27</c:v>
                </c:pt>
                <c:pt idx="6">
                  <c:v>37</c:v>
                </c:pt>
                <c:pt idx="7">
                  <c:v>37</c:v>
                </c:pt>
                <c:pt idx="8">
                  <c:v>29</c:v>
                </c:pt>
                <c:pt idx="9">
                  <c:v>34</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Octubre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2024'!$B$925</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2024'!$A$926:$A$927</c:f>
              <c:strCache>
                <c:ptCount val="2"/>
                <c:pt idx="0">
                  <c:v>Femenino</c:v>
                </c:pt>
                <c:pt idx="1">
                  <c:v>Masculino</c:v>
                </c:pt>
              </c:strCache>
            </c:strRef>
          </c:cat>
          <c:val>
            <c:numRef>
              <c:f>'Sala Situacional 2024'!$B$926:$B$927</c:f>
              <c:numCache>
                <c:formatCode>General</c:formatCode>
                <c:ptCount val="2"/>
                <c:pt idx="0">
                  <c:v>19</c:v>
                </c:pt>
                <c:pt idx="1">
                  <c:v>15</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Octubre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2024'!$B$406</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2024'!$B$407:$B$418</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2024'!$C$406</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2024'!$C$407:$C$418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2024'!$B$611</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2024'!$B$612:$B$623</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2024'!$C$611</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2024'!$C$612:$C$623</c:f>
              <c:numCache>
                <c:formatCode>General</c:formatCode>
                <c:ptCount val="12"/>
                <c:pt idx="0">
                  <c:v>592</c:v>
                </c:pt>
                <c:pt idx="1">
                  <c:v>557</c:v>
                </c:pt>
                <c:pt idx="2">
                  <c:v>568</c:v>
                </c:pt>
                <c:pt idx="3">
                  <c:v>585</c:v>
                </c:pt>
                <c:pt idx="4">
                  <c:v>518</c:v>
                </c:pt>
                <c:pt idx="5">
                  <c:v>521</c:v>
                </c:pt>
                <c:pt idx="6">
                  <c:v>485</c:v>
                </c:pt>
                <c:pt idx="7">
                  <c:v>481</c:v>
                </c:pt>
                <c:pt idx="8">
                  <c:v>531</c:v>
                </c:pt>
                <c:pt idx="9">
                  <c:v>535</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711</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714</xdr:row>
      <xdr:rowOff>12700</xdr:rowOff>
    </xdr:from>
    <xdr:to>
      <xdr:col>20</xdr:col>
      <xdr:colOff>630767</xdr:colOff>
      <xdr:row>744</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749</xdr:row>
      <xdr:rowOff>47626</xdr:rowOff>
    </xdr:from>
    <xdr:to>
      <xdr:col>20</xdr:col>
      <xdr:colOff>685800</xdr:colOff>
      <xdr:row>775</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782</xdr:row>
      <xdr:rowOff>26194</xdr:rowOff>
    </xdr:from>
    <xdr:to>
      <xdr:col>20</xdr:col>
      <xdr:colOff>635794</xdr:colOff>
      <xdr:row>811</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818</xdr:row>
      <xdr:rowOff>76200</xdr:rowOff>
    </xdr:from>
    <xdr:to>
      <xdr:col>20</xdr:col>
      <xdr:colOff>638175</xdr:colOff>
      <xdr:row>848</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854</xdr:row>
      <xdr:rowOff>66675</xdr:rowOff>
    </xdr:from>
    <xdr:to>
      <xdr:col>20</xdr:col>
      <xdr:colOff>666750</xdr:colOff>
      <xdr:row>880</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886</xdr:row>
      <xdr:rowOff>92868</xdr:rowOff>
    </xdr:from>
    <xdr:to>
      <xdr:col>21</xdr:col>
      <xdr:colOff>178593</xdr:colOff>
      <xdr:row>916</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957</xdr:row>
      <xdr:rowOff>38100</xdr:rowOff>
    </xdr:from>
    <xdr:to>
      <xdr:col>20</xdr:col>
      <xdr:colOff>695325</xdr:colOff>
      <xdr:row>987</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992</xdr:row>
      <xdr:rowOff>161925</xdr:rowOff>
    </xdr:from>
    <xdr:to>
      <xdr:col>20</xdr:col>
      <xdr:colOff>676275</xdr:colOff>
      <xdr:row>1023</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Octubre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otros trastorno depresivo recurrente, finalmente trantornos mentales y del comportamiento debido al uso de sedantes o hipnoticos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Episodio Depresivo, asimismo de trastornos generalizados del desarrollo, seguido de trastorno emocionales y del comportamiento que aparecen habitualmente en la niñez y adolescencia, luego otros trastorno de ansiedad, finalmente transtorno hipercineticos.</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(28 casos)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especificos de la personalidad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,seguido de (23 casos) de Esquizofrenia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(16 casos) de Otros trastornos de ansiedad, seguido de (10 casos) de afectivo bipolar y finalmente (08) Reaccion al estres grave y trastorno de adaptacion.</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trastornos especificos de la personalidad, seguido de la Esquizofrenia, asimismo Otros trastornos de ansiedad, seguido de episodio Depresivo y finalmente trastorno generalizados del desarrollo.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Octubre,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Octubre,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Octubre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Lima, San Miguel, Breña, Villa Maria del Triunfo, y finalmente  Santiago de Surco.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Octubre,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San Juan De Miraflores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San Juan de Miraflores,  San Juan de Lurigancho, Callao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Octubre,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Lurigancho, Magdalena del Mar, San Juan de Miraflores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Octubre del 2023 (4655 atenciones), en Octubre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3912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es transtornos Especificos de la Personalidad, seguido de Esquizofrenia, asi como trastorno de ansiedad,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Magdalena del Mar, San Juan de Miraflores, San Juan de Lurigancho y finalmente Chorrillos.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Octubre,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Octubre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Octubre, la mayoría de pacientes tuvieron una estancia menor o igual a 24 horas; es decir, su crisis se resuelve el mismo día de la atención, tanto de varones como de mujeres. Se observa también 84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Octubre del 2024 (535 ingresos), en el mes de Octubre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559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respectivamente con Esquizofrenia, seguidos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07 pacientes pacientes Trastorno mentales debido al uso de Multiplles D;</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 de 06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Trastorno afectivo bipolar,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psicoticos agudos y transitorios  y finalmente 01 casos de trastorno mentales y del comportamiento debido al uso de Alcohol.</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711</xdr:row>
      <xdr:rowOff>69455</xdr:rowOff>
    </xdr:from>
    <xdr:to>
      <xdr:col>20</xdr:col>
      <xdr:colOff>674688</xdr:colOff>
      <xdr:row>713</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744</xdr:row>
      <xdr:rowOff>119062</xdr:rowOff>
    </xdr:from>
    <xdr:to>
      <xdr:col>20</xdr:col>
      <xdr:colOff>639537</xdr:colOff>
      <xdr:row>748</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Callao,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Villa El Salvador y  Villla Maria del Triunfo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776</xdr:row>
      <xdr:rowOff>8789</xdr:rowOff>
    </xdr:from>
    <xdr:to>
      <xdr:col>20</xdr:col>
      <xdr:colOff>718868</xdr:colOff>
      <xdr:row>779</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Octubre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32 pacientes 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813</xdr:row>
      <xdr:rowOff>89299</xdr:rowOff>
    </xdr:from>
    <xdr:to>
      <xdr:col>20</xdr:col>
      <xdr:colOff>680357</xdr:colOff>
      <xdr:row>817</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32,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33</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849</xdr:row>
      <xdr:rowOff>27214</xdr:rowOff>
    </xdr:from>
    <xdr:to>
      <xdr:col>20</xdr:col>
      <xdr:colOff>680358</xdr:colOff>
      <xdr:row>853</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Octubre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hombres, Villa Maria del Triungo, Santiago de Surco, Callao; en el caso de mujeres de Chorrillos y Villa Maria del Triunfo.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881</xdr:row>
      <xdr:rowOff>83346</xdr:rowOff>
    </xdr:from>
    <xdr:to>
      <xdr:col>20</xdr:col>
      <xdr:colOff>745065</xdr:colOff>
      <xdr:row>885</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09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09 casos de trastorno bipolar, seguido de 06</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psicotropas, seguido de 03 de trastornos esquizoafectivos, y finalmente 03 casos de trastornos mentales y del comportamiento debido al consumo de alcohol..</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916</xdr:row>
      <xdr:rowOff>154783</xdr:rowOff>
    </xdr:from>
    <xdr:to>
      <xdr:col>21</xdr:col>
      <xdr:colOff>211666</xdr:colOff>
      <xdr:row>919</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Octubre 2024 fueron 06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09</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19 casos mujeres;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953</xdr:row>
      <xdr:rowOff>6233</xdr:rowOff>
    </xdr:from>
    <xdr:to>
      <xdr:col>20</xdr:col>
      <xdr:colOff>658529</xdr:colOff>
      <xdr:row>956</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Octubre es 44% varones y 56%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15 y 19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988</xdr:row>
      <xdr:rowOff>9924</xdr:rowOff>
    </xdr:from>
    <xdr:to>
      <xdr:col>20</xdr:col>
      <xdr:colOff>704453</xdr:colOff>
      <xdr:row>991</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VEINTE Y SEIS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CUATRO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CUATRO pacientes 180 dias a mas. </a:t>
          </a:r>
        </a:p>
      </xdr:txBody>
    </xdr:sp>
    <xdr:clientData/>
  </xdr:twoCellAnchor>
  <xdr:twoCellAnchor>
    <xdr:from>
      <xdr:col>9</xdr:col>
      <xdr:colOff>136355</xdr:colOff>
      <xdr:row>1023</xdr:row>
      <xdr:rowOff>77220</xdr:rowOff>
    </xdr:from>
    <xdr:to>
      <xdr:col>20</xdr:col>
      <xdr:colOff>632450</xdr:colOff>
      <xdr:row>1026</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Octubre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32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Octubre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34.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921</xdr:row>
      <xdr:rowOff>56091</xdr:rowOff>
    </xdr:from>
    <xdr:to>
      <xdr:col>20</xdr:col>
      <xdr:colOff>760942</xdr:colOff>
      <xdr:row>952</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09"/>
  <sheetViews>
    <sheetView showGridLines="0" tabSelected="1" showWhiteSpace="0" topLeftCell="A199" zoomScale="90" zoomScaleNormal="90" zoomScaleSheetLayoutView="96" zoomScalePageLayoutView="60" workbookViewId="0">
      <selection activeCell="F217" sqref="F217"/>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16861</v>
      </c>
      <c r="B3" s="159"/>
      <c r="H3" s="1"/>
      <c r="I3" s="1"/>
    </row>
    <row r="4" spans="1:9" x14ac:dyDescent="0.3">
      <c r="A4" s="78" t="s">
        <v>35</v>
      </c>
      <c r="B4" s="78" t="s">
        <v>10</v>
      </c>
    </row>
    <row r="5" spans="1:9" x14ac:dyDescent="0.3">
      <c r="A5" s="75" t="s">
        <v>16842</v>
      </c>
      <c r="B5" s="63">
        <v>5</v>
      </c>
    </row>
    <row r="6" spans="1:9" x14ac:dyDescent="0.3">
      <c r="A6" s="75" t="s">
        <v>16859</v>
      </c>
      <c r="B6" s="63">
        <v>1</v>
      </c>
    </row>
    <row r="7" spans="1:9" x14ac:dyDescent="0.3">
      <c r="A7" s="75" t="s">
        <v>16860</v>
      </c>
      <c r="B7" s="63">
        <v>1</v>
      </c>
    </row>
    <row r="8" spans="1:9" s="6" customFormat="1" x14ac:dyDescent="0.3">
      <c r="A8" s="77" t="s">
        <v>3</v>
      </c>
      <c r="B8" s="63">
        <f>SUM(B5:B7)</f>
        <v>7</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16863</v>
      </c>
      <c r="B35" s="159"/>
      <c r="H35" s="1"/>
      <c r="I35" s="1"/>
      <c r="V35" s="66">
        <v>1</v>
      </c>
    </row>
    <row r="36" spans="1:22" x14ac:dyDescent="0.3">
      <c r="A36" s="121" t="s">
        <v>33</v>
      </c>
      <c r="B36" s="121" t="s">
        <v>10</v>
      </c>
    </row>
    <row r="37" spans="1:22" x14ac:dyDescent="0.3">
      <c r="A37" s="118" t="s">
        <v>16814</v>
      </c>
      <c r="B37" s="119">
        <v>11</v>
      </c>
    </row>
    <row r="38" spans="1:22" x14ac:dyDescent="0.3">
      <c r="A38" s="118" t="s">
        <v>16817</v>
      </c>
      <c r="B38" s="119">
        <v>9</v>
      </c>
    </row>
    <row r="39" spans="1:22" x14ac:dyDescent="0.3">
      <c r="A39" s="118" t="s">
        <v>16862</v>
      </c>
      <c r="B39" s="119">
        <v>5</v>
      </c>
    </row>
    <row r="40" spans="1:22" x14ac:dyDescent="0.3">
      <c r="A40" s="118" t="s">
        <v>16824</v>
      </c>
      <c r="B40" s="119">
        <v>5</v>
      </c>
    </row>
    <row r="41" spans="1:22" x14ac:dyDescent="0.3">
      <c r="A41" s="118" t="s">
        <v>16830</v>
      </c>
      <c r="B41" s="119">
        <v>5</v>
      </c>
    </row>
    <row r="42" spans="1:22" x14ac:dyDescent="0.3">
      <c r="A42" s="118" t="s">
        <v>47</v>
      </c>
      <c r="B42" s="119">
        <v>19</v>
      </c>
    </row>
    <row r="43" spans="1:22" x14ac:dyDescent="0.3">
      <c r="A43" s="107" t="s">
        <v>34</v>
      </c>
      <c r="B43" s="120">
        <f>SUM(B37:B42)</f>
        <v>54</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16865</v>
      </c>
      <c r="B63" s="159"/>
      <c r="V63" s="66">
        <v>2</v>
      </c>
    </row>
    <row r="64" spans="1:22" x14ac:dyDescent="0.3">
      <c r="A64" s="106" t="s">
        <v>0</v>
      </c>
      <c r="B64" s="121" t="s">
        <v>10</v>
      </c>
    </row>
    <row r="65" spans="1:2" x14ac:dyDescent="0.3">
      <c r="A65" s="76" t="s">
        <v>16840</v>
      </c>
      <c r="B65" s="119">
        <v>28</v>
      </c>
    </row>
    <row r="66" spans="1:2" x14ac:dyDescent="0.3">
      <c r="A66" s="76" t="s">
        <v>16827</v>
      </c>
      <c r="B66" s="119">
        <v>23</v>
      </c>
    </row>
    <row r="67" spans="1:2" x14ac:dyDescent="0.3">
      <c r="A67" s="76" t="s">
        <v>16824</v>
      </c>
      <c r="B67" s="119">
        <v>16</v>
      </c>
    </row>
    <row r="68" spans="1:2" x14ac:dyDescent="0.3">
      <c r="A68" s="76" t="s">
        <v>16844</v>
      </c>
      <c r="B68" s="119">
        <v>10</v>
      </c>
    </row>
    <row r="69" spans="1:2" x14ac:dyDescent="0.3">
      <c r="A69" s="76" t="s">
        <v>16864</v>
      </c>
      <c r="B69" s="119">
        <v>8</v>
      </c>
    </row>
    <row r="70" spans="1:2" x14ac:dyDescent="0.3">
      <c r="A70" s="76" t="s">
        <v>47</v>
      </c>
      <c r="B70" s="119">
        <v>63</v>
      </c>
    </row>
    <row r="71" spans="1:2" x14ac:dyDescent="0.3">
      <c r="A71" s="107" t="s">
        <v>3</v>
      </c>
      <c r="B71" s="120">
        <f>SUM(B65:B70)</f>
        <v>148</v>
      </c>
    </row>
    <row r="93" spans="1:2" ht="15" thickBot="1" x14ac:dyDescent="0.35"/>
    <row r="94" spans="1:2" ht="114.75" customHeight="1" thickBot="1" x14ac:dyDescent="0.35">
      <c r="A94" s="158" t="s">
        <v>16866</v>
      </c>
      <c r="B94" s="159"/>
    </row>
    <row r="95" spans="1:2" x14ac:dyDescent="0.3">
      <c r="A95" s="1"/>
    </row>
    <row r="96" spans="1:2" ht="15.6" x14ac:dyDescent="0.3">
      <c r="A96" s="103" t="s">
        <v>0</v>
      </c>
      <c r="B96" s="103" t="s">
        <v>10</v>
      </c>
    </row>
    <row r="97" spans="1:2" x14ac:dyDescent="0.3">
      <c r="A97" s="118" t="s">
        <v>16840</v>
      </c>
      <c r="B97" s="139">
        <v>29</v>
      </c>
    </row>
    <row r="98" spans="1:2" x14ac:dyDescent="0.3">
      <c r="A98" s="118" t="s">
        <v>16827</v>
      </c>
      <c r="B98" s="139">
        <v>23</v>
      </c>
    </row>
    <row r="99" spans="1:2" x14ac:dyDescent="0.3">
      <c r="A99" s="118" t="s">
        <v>16824</v>
      </c>
      <c r="B99" s="139">
        <v>21</v>
      </c>
    </row>
    <row r="100" spans="1:2" x14ac:dyDescent="0.3">
      <c r="A100" s="118" t="s">
        <v>16814</v>
      </c>
      <c r="B100" s="139">
        <v>17</v>
      </c>
    </row>
    <row r="101" spans="1:2" x14ac:dyDescent="0.3">
      <c r="A101" s="118" t="s">
        <v>16817</v>
      </c>
      <c r="B101" s="139">
        <v>14</v>
      </c>
    </row>
    <row r="102" spans="1:2" x14ac:dyDescent="0.3">
      <c r="A102" s="139" t="s">
        <v>47</v>
      </c>
      <c r="B102" s="139">
        <v>105</v>
      </c>
    </row>
    <row r="103" spans="1:2" ht="15.6" x14ac:dyDescent="0.3">
      <c r="A103" s="104" t="s">
        <v>3</v>
      </c>
      <c r="B103" s="105">
        <f>SUM(B97:B102)</f>
        <v>209</v>
      </c>
    </row>
    <row r="104" spans="1:2" ht="15.6" x14ac:dyDescent="0.3">
      <c r="A104" s="35"/>
      <c r="B104" s="35"/>
    </row>
    <row r="123" spans="1:22" ht="15" thickBot="1" x14ac:dyDescent="0.35"/>
    <row r="124" spans="1:22" ht="75.75" customHeight="1" thickBot="1" x14ac:dyDescent="0.35">
      <c r="A124" s="152" t="s">
        <v>16867</v>
      </c>
      <c r="B124" s="153"/>
      <c r="C124" s="153"/>
      <c r="D124" s="154"/>
      <c r="V124" s="66">
        <v>3</v>
      </c>
    </row>
    <row r="125" spans="1:22" x14ac:dyDescent="0.3">
      <c r="A125" s="102" t="s">
        <v>37</v>
      </c>
      <c r="B125" s="102" t="s">
        <v>36</v>
      </c>
      <c r="C125" s="102" t="s">
        <v>38</v>
      </c>
      <c r="D125" s="102" t="s">
        <v>10</v>
      </c>
    </row>
    <row r="126" spans="1:22" x14ac:dyDescent="0.3">
      <c r="A126" s="79" t="s">
        <v>30</v>
      </c>
      <c r="B126" s="79">
        <v>14</v>
      </c>
      <c r="C126" s="79">
        <v>55</v>
      </c>
      <c r="D126" s="79">
        <f>SUM(B126:C126)</f>
        <v>69</v>
      </c>
    </row>
    <row r="127" spans="1:22" x14ac:dyDescent="0.3">
      <c r="A127" s="79" t="s">
        <v>31</v>
      </c>
      <c r="B127" s="79"/>
      <c r="C127" s="79">
        <v>7</v>
      </c>
      <c r="D127" s="79">
        <f>SUM(B127:C127)</f>
        <v>7</v>
      </c>
    </row>
    <row r="128" spans="1:22" x14ac:dyDescent="0.3">
      <c r="A128" s="79" t="s">
        <v>32</v>
      </c>
      <c r="B128" s="79">
        <v>5</v>
      </c>
      <c r="C128" s="79">
        <v>9</v>
      </c>
      <c r="D128" s="79">
        <f>SUM(B128:C128)</f>
        <v>14</v>
      </c>
    </row>
    <row r="129" spans="1:4" x14ac:dyDescent="0.3">
      <c r="A129" s="99" t="s">
        <v>3</v>
      </c>
      <c r="B129" s="99">
        <f>SUM(B126:B128)</f>
        <v>19</v>
      </c>
      <c r="C129" s="99">
        <f>SUM(C126:C128)</f>
        <v>71</v>
      </c>
      <c r="D129" s="99">
        <f>SUM(D126:D128)</f>
        <v>90</v>
      </c>
    </row>
    <row r="160" ht="15" thickBot="1" x14ac:dyDescent="0.35"/>
    <row r="161" spans="1:22" ht="69.75" customHeight="1" thickBot="1" x14ac:dyDescent="0.35">
      <c r="A161" s="152" t="s">
        <v>16868</v>
      </c>
      <c r="B161" s="153"/>
      <c r="C161" s="153"/>
      <c r="D161" s="154"/>
      <c r="V161" s="66">
        <v>4</v>
      </c>
    </row>
    <row r="163" spans="1:22" x14ac:dyDescent="0.3">
      <c r="A163" s="98" t="s">
        <v>1</v>
      </c>
      <c r="B163" s="98" t="s">
        <v>36</v>
      </c>
      <c r="C163" s="98" t="s">
        <v>38</v>
      </c>
      <c r="D163" s="98" t="s">
        <v>10</v>
      </c>
    </row>
    <row r="164" spans="1:22" x14ac:dyDescent="0.3">
      <c r="A164" s="79" t="s">
        <v>27</v>
      </c>
      <c r="B164" s="79">
        <v>289</v>
      </c>
      <c r="C164" s="79">
        <v>506</v>
      </c>
      <c r="D164" s="79">
        <f>SUM(B164:C164)</f>
        <v>795</v>
      </c>
    </row>
    <row r="165" spans="1:22" x14ac:dyDescent="0.3">
      <c r="A165" s="79" t="s">
        <v>31</v>
      </c>
      <c r="B165" s="79">
        <v>25</v>
      </c>
      <c r="C165" s="79">
        <v>29</v>
      </c>
      <c r="D165" s="79">
        <f>SUM(B165:C165)</f>
        <v>54</v>
      </c>
    </row>
    <row r="166" spans="1:22" x14ac:dyDescent="0.3">
      <c r="A166" s="79" t="s">
        <v>32</v>
      </c>
      <c r="B166" s="79">
        <v>1</v>
      </c>
      <c r="C166" s="79">
        <v>2</v>
      </c>
      <c r="D166" s="79">
        <f>SUM(B166:C166)</f>
        <v>3</v>
      </c>
    </row>
    <row r="167" spans="1:22" x14ac:dyDescent="0.3">
      <c r="A167" s="98" t="s">
        <v>3</v>
      </c>
      <c r="B167" s="98">
        <f>SUM(B164:B166)</f>
        <v>315</v>
      </c>
      <c r="C167" s="98">
        <f>SUM(C164:C166)</f>
        <v>537</v>
      </c>
      <c r="D167" s="98">
        <f>SUM(D164:D166)</f>
        <v>852</v>
      </c>
    </row>
    <row r="198" spans="1:22" ht="15" thickBot="1" x14ac:dyDescent="0.35"/>
    <row r="199" spans="1:22" ht="63" customHeight="1" thickBot="1" x14ac:dyDescent="0.35">
      <c r="A199" s="152" t="s">
        <v>16869</v>
      </c>
      <c r="B199" s="153"/>
      <c r="C199" s="153"/>
      <c r="D199" s="154"/>
      <c r="V199" s="66">
        <v>5</v>
      </c>
    </row>
    <row r="200" spans="1:22" x14ac:dyDescent="0.3">
      <c r="A200" s="98" t="s">
        <v>37</v>
      </c>
      <c r="B200" s="98" t="s">
        <v>36</v>
      </c>
      <c r="C200" s="98" t="s">
        <v>38</v>
      </c>
      <c r="D200" s="98" t="s">
        <v>10</v>
      </c>
    </row>
    <row r="201" spans="1:22" x14ac:dyDescent="0.3">
      <c r="A201" s="79" t="s">
        <v>27</v>
      </c>
      <c r="B201" s="79">
        <v>1300</v>
      </c>
      <c r="C201" s="79">
        <v>981</v>
      </c>
      <c r="D201" s="79">
        <f>SUM(B201:C201)</f>
        <v>2281</v>
      </c>
    </row>
    <row r="202" spans="1:22" x14ac:dyDescent="0.3">
      <c r="A202" s="79" t="s">
        <v>28</v>
      </c>
      <c r="B202" s="79">
        <v>270</v>
      </c>
      <c r="C202" s="79">
        <v>148</v>
      </c>
      <c r="D202" s="79">
        <f>SUM(B202:C202)</f>
        <v>418</v>
      </c>
    </row>
    <row r="203" spans="1:22" x14ac:dyDescent="0.3">
      <c r="A203" s="79" t="s">
        <v>29</v>
      </c>
      <c r="B203" s="79">
        <v>147</v>
      </c>
      <c r="C203" s="79">
        <v>124</v>
      </c>
      <c r="D203" s="79">
        <f>SUM(B203:C203)</f>
        <v>271</v>
      </c>
    </row>
    <row r="204" spans="1:22" x14ac:dyDescent="0.3">
      <c r="A204" s="98" t="s">
        <v>3</v>
      </c>
      <c r="B204" s="98">
        <f>SUM(B201:B203)</f>
        <v>1717</v>
      </c>
      <c r="C204" s="98">
        <f>SUM(C201:C203)</f>
        <v>1253</v>
      </c>
      <c r="D204" s="98">
        <f>SUM(D201:D203)</f>
        <v>2970</v>
      </c>
    </row>
    <row r="236" spans="1:22" ht="15" thickBot="1" x14ac:dyDescent="0.35"/>
    <row r="237" spans="1:22" ht="81" customHeight="1" thickBot="1" x14ac:dyDescent="0.35">
      <c r="A237" s="152" t="s">
        <v>16870</v>
      </c>
      <c r="B237" s="153"/>
      <c r="C237" s="153"/>
      <c r="D237" s="154"/>
      <c r="V237" s="66">
        <v>6</v>
      </c>
    </row>
    <row r="239" spans="1:22" x14ac:dyDescent="0.3">
      <c r="A239" s="98" t="s">
        <v>37</v>
      </c>
      <c r="B239" s="98" t="s">
        <v>36</v>
      </c>
      <c r="C239" s="98" t="s">
        <v>38</v>
      </c>
      <c r="D239" s="98" t="s">
        <v>10</v>
      </c>
    </row>
    <row r="240" spans="1:22" x14ac:dyDescent="0.3">
      <c r="A240" s="79" t="s">
        <v>30</v>
      </c>
      <c r="B240" s="79">
        <v>1783</v>
      </c>
      <c r="C240" s="79">
        <v>1632</v>
      </c>
      <c r="D240" s="79">
        <f>SUM(B240:C240)</f>
        <v>3415</v>
      </c>
    </row>
    <row r="241" spans="1:4" x14ac:dyDescent="0.3">
      <c r="A241" s="79" t="s">
        <v>31</v>
      </c>
      <c r="B241" s="79">
        <v>115</v>
      </c>
      <c r="C241" s="79">
        <v>94</v>
      </c>
      <c r="D241" s="79">
        <f>SUM(B241:C241)</f>
        <v>209</v>
      </c>
    </row>
    <row r="242" spans="1:4" x14ac:dyDescent="0.3">
      <c r="A242" s="79" t="s">
        <v>32</v>
      </c>
      <c r="B242" s="79">
        <v>153</v>
      </c>
      <c r="C242" s="79">
        <v>135</v>
      </c>
      <c r="D242" s="79">
        <f>SUM(B242:C242)</f>
        <v>288</v>
      </c>
    </row>
    <row r="243" spans="1:4" x14ac:dyDescent="0.3">
      <c r="A243" s="98" t="s">
        <v>3</v>
      </c>
      <c r="B243" s="98">
        <f>SUM(B240:B242)</f>
        <v>2051</v>
      </c>
      <c r="C243" s="98">
        <f>SUM(C240:C242)</f>
        <v>1861</v>
      </c>
      <c r="D243" s="98">
        <f>SUM(D240:D242)</f>
        <v>3912</v>
      </c>
    </row>
    <row r="273" spans="1:22" ht="15" thickBot="1" x14ac:dyDescent="0.35"/>
    <row r="274" spans="1:22" ht="78.75" customHeight="1" thickBot="1" x14ac:dyDescent="0.35">
      <c r="A274" s="152" t="s">
        <v>16871</v>
      </c>
      <c r="B274" s="154"/>
      <c r="V274" s="69"/>
    </row>
    <row r="275" spans="1:22" ht="18" x14ac:dyDescent="0.35">
      <c r="A275" s="2"/>
      <c r="B275" s="4"/>
    </row>
    <row r="276" spans="1:22" x14ac:dyDescent="0.3">
      <c r="A276" s="99" t="s">
        <v>39</v>
      </c>
      <c r="B276" s="99" t="s">
        <v>10</v>
      </c>
    </row>
    <row r="277" spans="1:22" x14ac:dyDescent="0.3">
      <c r="A277" s="80" t="s">
        <v>16823</v>
      </c>
      <c r="B277" s="81">
        <v>8</v>
      </c>
      <c r="C277" s="114" t="str">
        <f>PROPER(MID(A277,1,100))</f>
        <v>Lima</v>
      </c>
      <c r="D277" s="59"/>
    </row>
    <row r="278" spans="1:22" x14ac:dyDescent="0.3">
      <c r="A278" s="80" t="s">
        <v>16816</v>
      </c>
      <c r="B278" s="81">
        <v>7</v>
      </c>
      <c r="C278" s="114" t="str">
        <f>PROPER(MID(A278,1,100))</f>
        <v>San Miguel</v>
      </c>
      <c r="D278" s="59"/>
    </row>
    <row r="279" spans="1:22" x14ac:dyDescent="0.3">
      <c r="A279" s="80" t="s">
        <v>16849</v>
      </c>
      <c r="B279" s="81">
        <v>7</v>
      </c>
      <c r="C279" s="114" t="str">
        <f>PROPER(MID(A279,1,100))</f>
        <v>Breña</v>
      </c>
      <c r="D279" s="59"/>
    </row>
    <row r="280" spans="1:22" x14ac:dyDescent="0.3">
      <c r="A280" s="80" t="s">
        <v>16848</v>
      </c>
      <c r="B280" s="81">
        <v>6</v>
      </c>
      <c r="C280" s="114" t="str">
        <f>PROPER(MID(A280,1,100))</f>
        <v>Villa Maria Del Triunfo</v>
      </c>
      <c r="D280" s="59"/>
    </row>
    <row r="281" spans="1:22" x14ac:dyDescent="0.3">
      <c r="A281" s="80" t="s">
        <v>16837</v>
      </c>
      <c r="B281" s="81">
        <v>6</v>
      </c>
      <c r="C281" s="114" t="str">
        <f>PROPER(MID(A281,1,100))</f>
        <v>Santiago De Surco</v>
      </c>
      <c r="D281" s="59"/>
    </row>
    <row r="282" spans="1:22" x14ac:dyDescent="0.3">
      <c r="A282" s="82" t="s">
        <v>43</v>
      </c>
      <c r="B282" s="82">
        <v>56</v>
      </c>
    </row>
    <row r="283" spans="1:22" x14ac:dyDescent="0.3">
      <c r="A283" s="99" t="s">
        <v>3</v>
      </c>
      <c r="B283" s="99">
        <f>SUM(B277:B282)</f>
        <v>90</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2" t="s">
        <v>16872</v>
      </c>
      <c r="B308" s="154"/>
      <c r="V308" s="69"/>
    </row>
    <row r="309" spans="1:22" x14ac:dyDescent="0.3">
      <c r="B309" s="4"/>
    </row>
    <row r="310" spans="1:22" x14ac:dyDescent="0.3">
      <c r="A310" s="99" t="s">
        <v>39</v>
      </c>
      <c r="B310" s="99" t="s">
        <v>10</v>
      </c>
    </row>
    <row r="311" spans="1:22" x14ac:dyDescent="0.3">
      <c r="A311" s="83" t="s">
        <v>16816</v>
      </c>
      <c r="B311" s="84">
        <v>100</v>
      </c>
      <c r="C311" s="114" t="str">
        <f>PROPER(MID(A311,1,100))</f>
        <v>San Miguel</v>
      </c>
      <c r="D311" s="59"/>
    </row>
    <row r="312" spans="1:22" x14ac:dyDescent="0.3">
      <c r="A312" s="83" t="s">
        <v>16829</v>
      </c>
      <c r="B312" s="84">
        <v>83</v>
      </c>
      <c r="C312" s="114" t="str">
        <f>PROPER(MID(A312,1,100))</f>
        <v>Magdalena Del Mar</v>
      </c>
      <c r="D312" s="59"/>
    </row>
    <row r="313" spans="1:22" x14ac:dyDescent="0.3">
      <c r="A313" s="83" t="s">
        <v>16841</v>
      </c>
      <c r="B313" s="84">
        <v>77</v>
      </c>
      <c r="C313" s="114" t="str">
        <f>PROPER(MID(A313,1,100))</f>
        <v>San Juan De Lurigancho</v>
      </c>
      <c r="D313" s="59"/>
    </row>
    <row r="314" spans="1:22" x14ac:dyDescent="0.3">
      <c r="A314" s="83" t="s">
        <v>16818</v>
      </c>
      <c r="B314" s="84">
        <v>55</v>
      </c>
      <c r="C314" s="114" t="str">
        <f>PROPER(MID(A314,1,100))</f>
        <v>San Juan De Miraflores</v>
      </c>
      <c r="D314" s="59"/>
    </row>
    <row r="315" spans="1:22" x14ac:dyDescent="0.3">
      <c r="A315" s="83" t="s">
        <v>16823</v>
      </c>
      <c r="B315" s="84">
        <v>48</v>
      </c>
      <c r="C315" s="114" t="str">
        <f>PROPER(MID(A315,1,100))</f>
        <v>Lima</v>
      </c>
      <c r="D315" s="59"/>
    </row>
    <row r="316" spans="1:22" x14ac:dyDescent="0.3">
      <c r="A316" s="82" t="s">
        <v>47</v>
      </c>
      <c r="B316" s="85">
        <v>489</v>
      </c>
      <c r="C316" s="114" t="str">
        <f>PROPER(MID(A316,10,100))</f>
        <v>Gnosticos</v>
      </c>
      <c r="D316" s="59"/>
    </row>
    <row r="317" spans="1:22" x14ac:dyDescent="0.3">
      <c r="A317" s="99" t="s">
        <v>3</v>
      </c>
      <c r="B317" s="99">
        <f>SUM(B311:B316)</f>
        <v>852</v>
      </c>
    </row>
    <row r="342" spans="1:22" ht="15" thickBot="1" x14ac:dyDescent="0.35"/>
    <row r="343" spans="1:22" ht="69.75" customHeight="1" thickBot="1" x14ac:dyDescent="0.35">
      <c r="A343" s="152" t="s">
        <v>16873</v>
      </c>
      <c r="B343" s="154"/>
    </row>
    <row r="344" spans="1:22" ht="19.05" customHeight="1" x14ac:dyDescent="0.3">
      <c r="A344" s="99" t="s">
        <v>39</v>
      </c>
      <c r="B344" s="99" t="s">
        <v>10</v>
      </c>
      <c r="V344" s="69"/>
    </row>
    <row r="345" spans="1:22" x14ac:dyDescent="0.3">
      <c r="A345" s="86" t="s">
        <v>16816</v>
      </c>
      <c r="B345" s="87">
        <v>209</v>
      </c>
      <c r="C345" s="59" t="str">
        <f>PROPER(MID(A345,1,100))</f>
        <v>San Miguel</v>
      </c>
      <c r="D345" s="59"/>
    </row>
    <row r="346" spans="1:22" x14ac:dyDescent="0.3">
      <c r="A346" s="86" t="s">
        <v>16818</v>
      </c>
      <c r="B346" s="87">
        <v>181</v>
      </c>
      <c r="C346" s="59" t="str">
        <f>PROPER(MID(A346,1,100))</f>
        <v>San Juan De Miraflores</v>
      </c>
      <c r="D346" s="59"/>
    </row>
    <row r="347" spans="1:22" x14ac:dyDescent="0.3">
      <c r="A347" s="86" t="s">
        <v>16841</v>
      </c>
      <c r="B347" s="87">
        <v>177</v>
      </c>
      <c r="C347" s="59" t="str">
        <f>PROPER(MID(A347,1,100))</f>
        <v>San Juan De Lurigancho</v>
      </c>
      <c r="D347" s="59"/>
    </row>
    <row r="348" spans="1:22" x14ac:dyDescent="0.3">
      <c r="A348" s="86" t="s">
        <v>16846</v>
      </c>
      <c r="B348" s="87">
        <v>175</v>
      </c>
      <c r="C348" s="59" t="str">
        <f>PROPER(MID(A348,1,100))</f>
        <v>Callao</v>
      </c>
      <c r="D348" s="59"/>
    </row>
    <row r="349" spans="1:22" x14ac:dyDescent="0.3">
      <c r="A349" s="86" t="s">
        <v>16823</v>
      </c>
      <c r="B349" s="87">
        <v>171</v>
      </c>
      <c r="C349" s="59" t="str">
        <f>PROPER(MID(A349,1,100))</f>
        <v>Lima</v>
      </c>
      <c r="D349" s="59"/>
    </row>
    <row r="350" spans="1:22" x14ac:dyDescent="0.3">
      <c r="A350" s="88" t="s">
        <v>47</v>
      </c>
      <c r="B350" s="85">
        <v>2057</v>
      </c>
    </row>
    <row r="351" spans="1:22" x14ac:dyDescent="0.3">
      <c r="A351" s="99" t="s">
        <v>3</v>
      </c>
      <c r="B351" s="99">
        <f>SUM(B345:B350)</f>
        <v>2970</v>
      </c>
    </row>
    <row r="352" spans="1:22" ht="21" x14ac:dyDescent="0.4">
      <c r="B352" s="13"/>
    </row>
    <row r="374" spans="1:22" ht="15" thickBot="1" x14ac:dyDescent="0.35"/>
    <row r="375" spans="1:22" ht="112.65" customHeight="1" thickBot="1" x14ac:dyDescent="0.35">
      <c r="A375" s="152" t="s">
        <v>16874</v>
      </c>
      <c r="B375" s="154"/>
      <c r="V375" s="66">
        <v>7</v>
      </c>
    </row>
    <row r="376" spans="1:22" x14ac:dyDescent="0.3">
      <c r="A376" s="99" t="s">
        <v>39</v>
      </c>
      <c r="B376" s="99" t="s">
        <v>10</v>
      </c>
    </row>
    <row r="377" spans="1:22" x14ac:dyDescent="0.3">
      <c r="A377" s="89" t="s">
        <v>16816</v>
      </c>
      <c r="B377" s="90">
        <v>316</v>
      </c>
      <c r="C377" s="59" t="str">
        <f>PROPER(MID(A377,1,100))</f>
        <v>San Miguel</v>
      </c>
      <c r="D377" s="59"/>
    </row>
    <row r="378" spans="1:22" x14ac:dyDescent="0.3">
      <c r="A378" s="89" t="s">
        <v>16841</v>
      </c>
      <c r="B378" s="90">
        <v>254</v>
      </c>
      <c r="C378" s="59" t="str">
        <f>PROPER(MID(A378,1,100))</f>
        <v>San Juan De Lurigancho</v>
      </c>
      <c r="D378" s="59"/>
    </row>
    <row r="379" spans="1:22" x14ac:dyDescent="0.3">
      <c r="A379" s="89" t="s">
        <v>16829</v>
      </c>
      <c r="B379" s="90">
        <v>242</v>
      </c>
      <c r="C379" s="59" t="str">
        <f>PROPER(MID(A379,1,100))</f>
        <v>Magdalena Del Mar</v>
      </c>
      <c r="D379" s="59"/>
    </row>
    <row r="380" spans="1:22" x14ac:dyDescent="0.3">
      <c r="A380" s="89" t="s">
        <v>16818</v>
      </c>
      <c r="B380" s="90">
        <v>239</v>
      </c>
      <c r="C380" s="59" t="str">
        <f>PROPER(MID(A380,1,100))</f>
        <v>San Juan De Miraflores</v>
      </c>
      <c r="D380" s="59"/>
    </row>
    <row r="381" spans="1:22" x14ac:dyDescent="0.3">
      <c r="A381" s="89" t="s">
        <v>16823</v>
      </c>
      <c r="B381" s="90">
        <v>227</v>
      </c>
      <c r="C381" s="59" t="str">
        <f>PROPER(MID(A381,1,100))</f>
        <v>Lima</v>
      </c>
      <c r="D381" s="59"/>
    </row>
    <row r="382" spans="1:22" x14ac:dyDescent="0.3">
      <c r="A382" s="88" t="s">
        <v>43</v>
      </c>
      <c r="B382" s="90">
        <v>2634</v>
      </c>
    </row>
    <row r="383" spans="1:22" x14ac:dyDescent="0.3">
      <c r="A383" s="100" t="s">
        <v>3</v>
      </c>
      <c r="B383" s="101">
        <f>SUM(B377:B382)</f>
        <v>3912</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16875</v>
      </c>
      <c r="B404" s="163"/>
      <c r="C404" s="159"/>
    </row>
    <row r="405" spans="1:4" ht="18" x14ac:dyDescent="0.35">
      <c r="A405" s="3"/>
      <c r="B405" s="7"/>
      <c r="C405" s="4"/>
    </row>
    <row r="406" spans="1:4" x14ac:dyDescent="0.3">
      <c r="A406" s="124" t="s">
        <v>11</v>
      </c>
      <c r="B406" s="124" t="s">
        <v>16828</v>
      </c>
      <c r="C406" s="124" t="s">
        <v>16831</v>
      </c>
    </row>
    <row r="407" spans="1:4" x14ac:dyDescent="0.3">
      <c r="A407" s="122" t="s">
        <v>12</v>
      </c>
      <c r="B407" s="82">
        <v>3895</v>
      </c>
      <c r="C407" s="82">
        <v>4311</v>
      </c>
    </row>
    <row r="408" spans="1:4" ht="18" x14ac:dyDescent="0.35">
      <c r="A408" s="122" t="s">
        <v>4</v>
      </c>
      <c r="B408" s="82">
        <v>3541</v>
      </c>
      <c r="C408" s="82">
        <v>4357</v>
      </c>
      <c r="D408" s="7"/>
    </row>
    <row r="409" spans="1:4" ht="18" x14ac:dyDescent="0.35">
      <c r="A409" s="122" t="s">
        <v>13</v>
      </c>
      <c r="B409" s="82">
        <v>3604</v>
      </c>
      <c r="C409" s="82">
        <v>4025</v>
      </c>
      <c r="D409" s="7"/>
    </row>
    <row r="410" spans="1:4" ht="18" x14ac:dyDescent="0.35">
      <c r="A410" s="122" t="s">
        <v>14</v>
      </c>
      <c r="B410" s="82">
        <v>3233</v>
      </c>
      <c r="C410" s="82">
        <v>4374</v>
      </c>
      <c r="D410" s="7"/>
    </row>
    <row r="411" spans="1:4" ht="18" x14ac:dyDescent="0.35">
      <c r="A411" s="122" t="s">
        <v>15</v>
      </c>
      <c r="B411" s="82">
        <v>3639</v>
      </c>
      <c r="C411" s="82">
        <v>4270</v>
      </c>
      <c r="D411" s="7"/>
    </row>
    <row r="412" spans="1:4" ht="18" x14ac:dyDescent="0.35">
      <c r="A412" s="122" t="s">
        <v>16</v>
      </c>
      <c r="B412" s="82">
        <v>3604</v>
      </c>
      <c r="C412" s="82">
        <v>3923</v>
      </c>
      <c r="D412" s="7"/>
    </row>
    <row r="413" spans="1:4" ht="18" x14ac:dyDescent="0.35">
      <c r="A413" s="122" t="s">
        <v>5</v>
      </c>
      <c r="B413" s="82">
        <v>3680</v>
      </c>
      <c r="C413" s="82">
        <v>4210</v>
      </c>
      <c r="D413" s="7"/>
    </row>
    <row r="414" spans="1:4" ht="18" x14ac:dyDescent="0.35">
      <c r="A414" s="122" t="s">
        <v>6</v>
      </c>
      <c r="B414" s="82">
        <v>3961</v>
      </c>
      <c r="C414" s="82">
        <v>3856</v>
      </c>
      <c r="D414" s="7"/>
    </row>
    <row r="415" spans="1:4" ht="18" x14ac:dyDescent="0.35">
      <c r="A415" s="122" t="s">
        <v>17</v>
      </c>
      <c r="B415" s="82">
        <v>4538</v>
      </c>
      <c r="C415" s="123">
        <v>4243</v>
      </c>
      <c r="D415" s="73"/>
    </row>
    <row r="416" spans="1:4" ht="18" x14ac:dyDescent="0.35">
      <c r="A416" s="122" t="s">
        <v>7</v>
      </c>
      <c r="B416" s="82">
        <v>4655</v>
      </c>
      <c r="C416" s="123">
        <v>3912</v>
      </c>
      <c r="D416" s="73"/>
    </row>
    <row r="417" spans="1:4" ht="18" x14ac:dyDescent="0.35">
      <c r="A417" s="122" t="s">
        <v>8</v>
      </c>
      <c r="B417" s="82">
        <v>4257</v>
      </c>
      <c r="C417" s="123"/>
      <c r="D417" s="73"/>
    </row>
    <row r="418" spans="1:4" ht="18" x14ac:dyDescent="0.35">
      <c r="A418" s="122" t="s">
        <v>9</v>
      </c>
      <c r="B418" s="82">
        <v>3788</v>
      </c>
      <c r="C418" s="123"/>
      <c r="D418" s="73"/>
    </row>
    <row r="419" spans="1:4" ht="18" x14ac:dyDescent="0.35">
      <c r="A419" s="124" t="s">
        <v>10</v>
      </c>
      <c r="B419" s="124">
        <f>SUM(B407:B418)</f>
        <v>46395</v>
      </c>
      <c r="C419" s="124">
        <f>SUM(C407:C418)</f>
        <v>41481</v>
      </c>
      <c r="D419" s="73"/>
    </row>
    <row r="435" spans="1:22" ht="15" thickBot="1" x14ac:dyDescent="0.35"/>
    <row r="436" spans="1:22" ht="44.4" customHeight="1" x14ac:dyDescent="0.3">
      <c r="A436" s="164" t="s">
        <v>16877</v>
      </c>
      <c r="B436" s="165"/>
      <c r="V436" s="150">
        <v>8</v>
      </c>
    </row>
    <row r="437" spans="1:22" ht="25.5" customHeight="1" thickBot="1" x14ac:dyDescent="0.35">
      <c r="A437" s="166"/>
      <c r="B437" s="167"/>
      <c r="V437" s="150"/>
    </row>
    <row r="438" spans="1:22" x14ac:dyDescent="0.3">
      <c r="B438" s="4"/>
    </row>
    <row r="439" spans="1:22" x14ac:dyDescent="0.3">
      <c r="A439" s="25" t="s">
        <v>14668</v>
      </c>
      <c r="B439" s="24" t="s">
        <v>2</v>
      </c>
    </row>
    <row r="440" spans="1:22" x14ac:dyDescent="0.3">
      <c r="A440" s="14" t="s">
        <v>16836</v>
      </c>
      <c r="B440" s="30">
        <v>86</v>
      </c>
      <c r="C440" s="114" t="str">
        <f>PROPER(MID(A440,1,100))</f>
        <v>F60 - Trastornos Especificos De La Personalidad</v>
      </c>
    </row>
    <row r="441" spans="1:22" x14ac:dyDescent="0.3">
      <c r="A441" s="14" t="s">
        <v>16825</v>
      </c>
      <c r="B441" s="30">
        <v>81</v>
      </c>
      <c r="C441" s="114" t="str">
        <f>PROPER(MID(A441,1,100))</f>
        <v>F20 - Esquizofrenia</v>
      </c>
    </row>
    <row r="442" spans="1:22" x14ac:dyDescent="0.3">
      <c r="A442" s="14" t="s">
        <v>16835</v>
      </c>
      <c r="B442" s="30">
        <v>74</v>
      </c>
      <c r="C442" s="114" t="str">
        <f>PROPER(MID(A442,1,100))</f>
        <v>F41 - Otros Trastornos De Ansiedad</v>
      </c>
    </row>
    <row r="443" spans="1:22" x14ac:dyDescent="0.3">
      <c r="A443" s="14" t="s">
        <v>16826</v>
      </c>
      <c r="B443" s="30">
        <v>50</v>
      </c>
      <c r="C443" s="114" t="str">
        <f>PROPER(MID(A443,1,100))</f>
        <v>F31 - Trastorno Afectivo Bipolar</v>
      </c>
    </row>
    <row r="444" spans="1:22" x14ac:dyDescent="0.3">
      <c r="A444" s="72" t="s">
        <v>16876</v>
      </c>
      <c r="B444" s="15">
        <v>29</v>
      </c>
      <c r="C444" s="114" t="str">
        <f>PROPER(MID(A444,1,100))</f>
        <v>F32 - Episodio Depresivo</v>
      </c>
    </row>
    <row r="445" spans="1:22" x14ac:dyDescent="0.3">
      <c r="A445" s="14" t="s">
        <v>14673</v>
      </c>
      <c r="B445" s="15">
        <v>215</v>
      </c>
      <c r="C445" s="114"/>
    </row>
    <row r="446" spans="1:22" x14ac:dyDescent="0.3">
      <c r="A446" s="25" t="s">
        <v>14674</v>
      </c>
      <c r="B446" s="24">
        <f>SUM(B440:B445)</f>
        <v>535</v>
      </c>
    </row>
    <row r="471" spans="1:22" ht="15" thickBot="1" x14ac:dyDescent="0.35"/>
    <row r="472" spans="1:22" ht="63.75" customHeight="1" thickBot="1" x14ac:dyDescent="1.1499999999999999">
      <c r="A472" s="155" t="s">
        <v>16878</v>
      </c>
      <c r="B472" s="157"/>
      <c r="V472" s="67">
        <v>9</v>
      </c>
    </row>
    <row r="473" spans="1:22" x14ac:dyDescent="0.3">
      <c r="B473" s="4"/>
    </row>
    <row r="474" spans="1:22" x14ac:dyDescent="0.3">
      <c r="A474" s="24" t="s">
        <v>14669</v>
      </c>
      <c r="B474" s="24" t="s">
        <v>10</v>
      </c>
    </row>
    <row r="475" spans="1:22" x14ac:dyDescent="0.3">
      <c r="A475" s="134" t="s">
        <v>16816</v>
      </c>
      <c r="B475" s="15">
        <v>46</v>
      </c>
      <c r="C475" s="60" t="str">
        <f t="shared" ref="C475:C480" si="0">PROPER(MID(A475,10,100))</f>
        <v>L</v>
      </c>
      <c r="D475" s="60"/>
    </row>
    <row r="476" spans="1:22" x14ac:dyDescent="0.3">
      <c r="A476" s="134" t="s">
        <v>16829</v>
      </c>
      <c r="B476" s="15">
        <v>39</v>
      </c>
      <c r="C476" s="60" t="str">
        <f t="shared" si="0"/>
        <v xml:space="preserve"> Del Mar</v>
      </c>
      <c r="D476" s="60"/>
    </row>
    <row r="477" spans="1:22" x14ac:dyDescent="0.3">
      <c r="A477" s="134" t="s">
        <v>16818</v>
      </c>
      <c r="B477" s="15">
        <v>37</v>
      </c>
      <c r="C477" s="60" t="str">
        <f t="shared" si="0"/>
        <v>De Miraflores</v>
      </c>
      <c r="D477" s="60"/>
    </row>
    <row r="478" spans="1:22" x14ac:dyDescent="0.3">
      <c r="A478" s="134" t="s">
        <v>16841</v>
      </c>
      <c r="B478" s="15">
        <v>36</v>
      </c>
      <c r="C478" s="60" t="str">
        <f t="shared" si="0"/>
        <v>De Lurigancho</v>
      </c>
      <c r="D478" s="60"/>
    </row>
    <row r="479" spans="1:22" x14ac:dyDescent="0.3">
      <c r="A479" s="134" t="s">
        <v>16807</v>
      </c>
      <c r="B479" s="15">
        <v>36</v>
      </c>
      <c r="C479" s="60" t="str">
        <f t="shared" si="0"/>
        <v>S</v>
      </c>
      <c r="D479" s="60"/>
    </row>
    <row r="480" spans="1:22" x14ac:dyDescent="0.3">
      <c r="A480" s="14" t="s">
        <v>43</v>
      </c>
      <c r="B480" s="15">
        <v>341</v>
      </c>
      <c r="C480" s="60" t="str">
        <f t="shared" si="0"/>
        <v>Tritos</v>
      </c>
      <c r="D480" s="60"/>
    </row>
    <row r="481" spans="1:2" x14ac:dyDescent="0.3">
      <c r="A481" s="24" t="s">
        <v>3</v>
      </c>
      <c r="B481" s="24">
        <f>SUM(B475:B480)</f>
        <v>535</v>
      </c>
    </row>
    <row r="507" spans="1:22" ht="15" thickBot="1" x14ac:dyDescent="0.35"/>
    <row r="508" spans="1:22" ht="66.75" customHeight="1" thickBot="1" x14ac:dyDescent="0.35">
      <c r="A508" s="152" t="s">
        <v>16879</v>
      </c>
      <c r="B508" s="153"/>
      <c r="C508" s="153"/>
      <c r="D508" s="154"/>
      <c r="F508" s="42"/>
      <c r="G508" s="42"/>
      <c r="V508" s="151"/>
    </row>
    <row r="509" spans="1:22" x14ac:dyDescent="0.3">
      <c r="B509" s="4"/>
      <c r="C509" s="4"/>
      <c r="D509" s="4"/>
      <c r="F509" s="4"/>
      <c r="G509" s="4"/>
      <c r="V509" s="151"/>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16811</v>
      </c>
      <c r="B512" s="17">
        <v>48</v>
      </c>
      <c r="C512" s="17">
        <v>11</v>
      </c>
      <c r="D512" s="17">
        <f>SUM(B512:C512)</f>
        <v>59</v>
      </c>
      <c r="F512" s="111"/>
      <c r="G512" s="111"/>
    </row>
    <row r="513" spans="1:7" x14ac:dyDescent="0.3">
      <c r="A513" s="18" t="s">
        <v>16808</v>
      </c>
      <c r="B513" s="17">
        <v>11</v>
      </c>
      <c r="C513" s="17">
        <v>4</v>
      </c>
      <c r="D513" s="17">
        <f>SUM(B513:C513)</f>
        <v>15</v>
      </c>
      <c r="F513" s="111"/>
      <c r="G513" s="111"/>
    </row>
    <row r="514" spans="1:7" x14ac:dyDescent="0.3">
      <c r="A514" s="18" t="s">
        <v>16810</v>
      </c>
      <c r="B514" s="17">
        <v>6</v>
      </c>
      <c r="C514" s="17">
        <v>2</v>
      </c>
      <c r="D514" s="17">
        <f>SUM(B514:C514)</f>
        <v>8</v>
      </c>
      <c r="F514" s="111"/>
      <c r="G514" s="111"/>
    </row>
    <row r="515" spans="1:7" x14ac:dyDescent="0.3">
      <c r="A515" s="18" t="s">
        <v>16812</v>
      </c>
      <c r="B515" s="17">
        <v>280</v>
      </c>
      <c r="C515" s="17">
        <v>165</v>
      </c>
      <c r="D515" s="17">
        <f>SUM(B515:C515)</f>
        <v>445</v>
      </c>
      <c r="F515" s="111"/>
      <c r="G515" s="111"/>
    </row>
    <row r="516" spans="1:7" x14ac:dyDescent="0.3">
      <c r="A516" s="18" t="s">
        <v>16813</v>
      </c>
      <c r="B516" s="17">
        <v>8</v>
      </c>
      <c r="C516" s="17"/>
      <c r="D516" s="17">
        <f>SUM(B516:C516)</f>
        <v>8</v>
      </c>
      <c r="F516" s="111"/>
      <c r="G516" s="111"/>
    </row>
    <row r="517" spans="1:7" ht="15.6" x14ac:dyDescent="0.3">
      <c r="A517" s="24" t="s">
        <v>3</v>
      </c>
      <c r="B517" s="24">
        <f>SUM(B512:B516)</f>
        <v>353</v>
      </c>
      <c r="C517" s="24">
        <f>SUM(C512:C516)</f>
        <v>182</v>
      </c>
      <c r="D517" s="24">
        <f>SUM(D512:D516)</f>
        <v>535</v>
      </c>
      <c r="F517" s="46"/>
      <c r="G517" s="46"/>
    </row>
    <row r="541" spans="1:22" ht="15" thickBot="1" x14ac:dyDescent="0.35"/>
    <row r="542" spans="1:22" ht="60" customHeight="1" thickBot="1" x14ac:dyDescent="0.35">
      <c r="A542" s="168" t="s">
        <v>16880</v>
      </c>
      <c r="B542" s="169"/>
      <c r="C542" s="169"/>
      <c r="D542" s="169"/>
      <c r="E542" s="170"/>
      <c r="F542" s="113"/>
      <c r="G542" s="113"/>
      <c r="V542" s="150">
        <v>10</v>
      </c>
    </row>
    <row r="543" spans="1:22" x14ac:dyDescent="0.3">
      <c r="V543" s="150"/>
    </row>
    <row r="544" spans="1:22" x14ac:dyDescent="0.3">
      <c r="B544" s="4"/>
    </row>
    <row r="545" spans="1:3" x14ac:dyDescent="0.3">
      <c r="A545" s="24" t="s">
        <v>14671</v>
      </c>
      <c r="B545" s="24" t="s">
        <v>2</v>
      </c>
      <c r="C545" s="19"/>
    </row>
    <row r="546" spans="1:3" x14ac:dyDescent="0.3">
      <c r="A546" s="16" t="s">
        <v>36</v>
      </c>
      <c r="B546" s="17">
        <v>353</v>
      </c>
      <c r="C546" s="19"/>
    </row>
    <row r="547" spans="1:3" x14ac:dyDescent="0.3">
      <c r="A547" s="16" t="s">
        <v>38</v>
      </c>
      <c r="B547" s="17">
        <v>182</v>
      </c>
      <c r="C547" s="19"/>
    </row>
    <row r="548" spans="1:3" x14ac:dyDescent="0.3">
      <c r="A548" s="24" t="s">
        <v>2</v>
      </c>
      <c r="B548" s="24">
        <f>SUM(B546:B547)</f>
        <v>535</v>
      </c>
      <c r="C548" s="19"/>
    </row>
    <row r="577" spans="1:22" ht="15" thickBot="1" x14ac:dyDescent="0.35"/>
    <row r="578" spans="1:22" ht="65.25" customHeight="1" thickBot="1" x14ac:dyDescent="0.35">
      <c r="A578" s="152" t="s">
        <v>16881</v>
      </c>
      <c r="B578" s="153"/>
      <c r="C578" s="153"/>
      <c r="D578" s="153"/>
      <c r="E578" s="154"/>
      <c r="F578" s="42"/>
      <c r="G578" s="42"/>
      <c r="V578" s="150">
        <v>11</v>
      </c>
    </row>
    <row r="579" spans="1:22" ht="22.65" customHeight="1" x14ac:dyDescent="0.3">
      <c r="A579" s="4"/>
      <c r="B579" s="4"/>
      <c r="C579" s="4"/>
      <c r="D579" s="4"/>
      <c r="E579" s="4"/>
      <c r="F579" s="4"/>
      <c r="G579" s="4"/>
      <c r="V579" s="150"/>
    </row>
    <row r="580" spans="1:22" ht="15.6" x14ac:dyDescent="0.3">
      <c r="A580" s="24" t="s">
        <v>14672</v>
      </c>
      <c r="B580" s="24" t="s">
        <v>36</v>
      </c>
      <c r="C580" s="24" t="s">
        <v>38</v>
      </c>
      <c r="D580" s="24" t="s">
        <v>3</v>
      </c>
      <c r="F580" s="46"/>
      <c r="G580" s="46"/>
    </row>
    <row r="581" spans="1:22" x14ac:dyDescent="0.3">
      <c r="A581" s="15" t="s">
        <v>14675</v>
      </c>
      <c r="B581" s="15">
        <v>300</v>
      </c>
      <c r="C581" s="15">
        <v>151</v>
      </c>
      <c r="D581" s="15">
        <f>SUM(B581:C581)</f>
        <v>451</v>
      </c>
      <c r="F581" s="111"/>
      <c r="G581" s="111"/>
    </row>
    <row r="582" spans="1:22" x14ac:dyDescent="0.3">
      <c r="A582" s="15" t="s">
        <v>14676</v>
      </c>
      <c r="B582" s="15">
        <v>53</v>
      </c>
      <c r="C582" s="15">
        <v>31</v>
      </c>
      <c r="D582" s="15">
        <f>SUM(B582:C582)</f>
        <v>84</v>
      </c>
      <c r="F582" s="111"/>
      <c r="G582" s="111"/>
    </row>
    <row r="583" spans="1:22" ht="15.6" x14ac:dyDescent="0.3">
      <c r="A583" s="24" t="s">
        <v>3</v>
      </c>
      <c r="B583" s="24">
        <f>SUM(B581:B582)</f>
        <v>353</v>
      </c>
      <c r="C583" s="24">
        <f>SUM(C581:C582)</f>
        <v>182</v>
      </c>
      <c r="D583" s="24">
        <f>SUM(D581:D582)</f>
        <v>535</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8"/>
      <c r="G588" s="108"/>
      <c r="H588" s="109"/>
      <c r="I588" s="37"/>
    </row>
    <row r="589" spans="1:22" ht="39.75" customHeight="1" x14ac:dyDescent="0.4">
      <c r="F589" s="108"/>
      <c r="G589" s="108"/>
      <c r="H589" s="110"/>
      <c r="I589" s="38"/>
    </row>
    <row r="590" spans="1:22" ht="15" customHeight="1" x14ac:dyDescent="0.3">
      <c r="F590" s="111"/>
      <c r="G590" s="111"/>
      <c r="H590" s="112"/>
      <c r="I590" s="39"/>
    </row>
    <row r="591" spans="1:22" ht="15" customHeight="1" x14ac:dyDescent="0.3">
      <c r="F591" s="111"/>
      <c r="G591" s="111"/>
      <c r="H591" s="112"/>
      <c r="I591" s="39"/>
    </row>
    <row r="592" spans="1:22" ht="15" customHeight="1" x14ac:dyDescent="0.3">
      <c r="F592" s="111"/>
      <c r="G592" s="111"/>
      <c r="H592" s="112"/>
      <c r="I592" s="39"/>
    </row>
    <row r="593" spans="6:9" ht="15" customHeight="1" x14ac:dyDescent="0.3">
      <c r="F593" s="111"/>
      <c r="G593" s="111"/>
      <c r="H593" s="112"/>
      <c r="I593" s="39"/>
    </row>
    <row r="594" spans="6:9" x14ac:dyDescent="0.3">
      <c r="F594" s="111"/>
      <c r="G594" s="111"/>
      <c r="H594" s="112"/>
      <c r="I594" s="39"/>
    </row>
    <row r="595" spans="6:9" ht="15.6" x14ac:dyDescent="0.3">
      <c r="F595" s="46"/>
      <c r="G595" s="46"/>
    </row>
    <row r="608" spans="6:9" ht="15" thickBot="1" x14ac:dyDescent="0.35"/>
    <row r="609" spans="1:22" ht="87.75" customHeight="1" thickBot="1" x14ac:dyDescent="0.35">
      <c r="A609" s="160" t="s">
        <v>16832</v>
      </c>
      <c r="B609" s="161"/>
      <c r="C609" s="162"/>
      <c r="V609" s="150">
        <v>12</v>
      </c>
    </row>
    <row r="610" spans="1:22" ht="15.6" x14ac:dyDescent="0.3">
      <c r="A610" s="9"/>
      <c r="B610" s="20"/>
      <c r="C610" s="21"/>
      <c r="V610" s="150"/>
    </row>
    <row r="611" spans="1:22" x14ac:dyDescent="0.3">
      <c r="A611" s="94" t="s">
        <v>11</v>
      </c>
      <c r="B611" s="95" t="s">
        <v>16828</v>
      </c>
      <c r="C611" s="95" t="s">
        <v>16831</v>
      </c>
    </row>
    <row r="612" spans="1:22" ht="15.6" x14ac:dyDescent="0.3">
      <c r="A612" s="22" t="s">
        <v>12</v>
      </c>
      <c r="B612" s="23">
        <v>552</v>
      </c>
      <c r="C612" s="23">
        <v>592</v>
      </c>
    </row>
    <row r="613" spans="1:22" ht="15.6" x14ac:dyDescent="0.3">
      <c r="A613" s="22" t="s">
        <v>4</v>
      </c>
      <c r="B613" s="23">
        <v>551</v>
      </c>
      <c r="C613" s="23">
        <v>557</v>
      </c>
      <c r="D613" s="74"/>
    </row>
    <row r="614" spans="1:22" ht="15.6" x14ac:dyDescent="0.3">
      <c r="A614" s="22" t="s">
        <v>13</v>
      </c>
      <c r="B614" s="23">
        <v>634</v>
      </c>
      <c r="C614" s="23">
        <v>568</v>
      </c>
      <c r="D614" s="74"/>
    </row>
    <row r="615" spans="1:22" ht="15.6" x14ac:dyDescent="0.3">
      <c r="A615" s="22" t="s">
        <v>14</v>
      </c>
      <c r="B615" s="23">
        <v>586</v>
      </c>
      <c r="C615" s="23">
        <v>585</v>
      </c>
      <c r="D615" s="74"/>
    </row>
    <row r="616" spans="1:22" ht="15.6" x14ac:dyDescent="0.3">
      <c r="A616" s="22" t="s">
        <v>15</v>
      </c>
      <c r="B616" s="23">
        <v>580</v>
      </c>
      <c r="C616" s="23">
        <v>518</v>
      </c>
      <c r="D616" s="74"/>
    </row>
    <row r="617" spans="1:22" ht="15.6" x14ac:dyDescent="0.3">
      <c r="A617" s="22" t="s">
        <v>16</v>
      </c>
      <c r="B617" s="23">
        <v>554</v>
      </c>
      <c r="C617" s="23">
        <v>521</v>
      </c>
      <c r="D617" s="74"/>
    </row>
    <row r="618" spans="1:22" ht="15.6" x14ac:dyDescent="0.3">
      <c r="A618" s="22" t="s">
        <v>5</v>
      </c>
      <c r="B618" s="23">
        <v>562</v>
      </c>
      <c r="C618" s="23">
        <v>485</v>
      </c>
      <c r="D618" s="74"/>
    </row>
    <row r="619" spans="1:22" ht="15.6" x14ac:dyDescent="0.3">
      <c r="A619" s="22" t="s">
        <v>6</v>
      </c>
      <c r="B619" s="23">
        <v>667</v>
      </c>
      <c r="C619" s="23">
        <v>481</v>
      </c>
      <c r="D619" s="74"/>
    </row>
    <row r="620" spans="1:22" ht="15.6" x14ac:dyDescent="0.3">
      <c r="A620" s="22" t="s">
        <v>17</v>
      </c>
      <c r="B620" s="23">
        <v>591</v>
      </c>
      <c r="C620" s="23">
        <v>531</v>
      </c>
      <c r="D620" s="74"/>
    </row>
    <row r="621" spans="1:22" ht="15.6" x14ac:dyDescent="0.3">
      <c r="A621" s="22" t="s">
        <v>7</v>
      </c>
      <c r="B621" s="23">
        <v>559</v>
      </c>
      <c r="C621" s="23">
        <v>535</v>
      </c>
      <c r="D621" s="74"/>
    </row>
    <row r="622" spans="1:22" ht="15.6" x14ac:dyDescent="0.3">
      <c r="A622" s="22" t="s">
        <v>8</v>
      </c>
      <c r="B622" s="23">
        <v>590</v>
      </c>
      <c r="C622" s="23"/>
      <c r="D622" s="74"/>
    </row>
    <row r="623" spans="1:22" ht="15.6" x14ac:dyDescent="0.3">
      <c r="A623" s="22" t="s">
        <v>9</v>
      </c>
      <c r="B623" s="23">
        <v>560</v>
      </c>
      <c r="C623" s="23"/>
      <c r="D623" s="74"/>
    </row>
    <row r="624" spans="1:22" ht="15.6" x14ac:dyDescent="0.3">
      <c r="A624" s="92" t="s">
        <v>10</v>
      </c>
      <c r="B624" s="93">
        <f>SUM(B612:B623)</f>
        <v>6986</v>
      </c>
      <c r="C624" s="93">
        <f>SUM(C612:C623)</f>
        <v>5373</v>
      </c>
      <c r="D624" s="74"/>
    </row>
    <row r="625" spans="4:4" ht="15.6" x14ac:dyDescent="0.3">
      <c r="D625" s="74"/>
    </row>
    <row r="645" spans="1:9" ht="15" thickBot="1" x14ac:dyDescent="0.35"/>
    <row r="646" spans="1:9" ht="89.4" customHeight="1" thickBot="1" x14ac:dyDescent="0.35">
      <c r="A646" s="152" t="s">
        <v>16882</v>
      </c>
      <c r="B646" s="153"/>
      <c r="C646" s="153"/>
      <c r="D646" s="153"/>
      <c r="E646" s="153"/>
      <c r="F646" s="153"/>
      <c r="G646" s="154"/>
      <c r="H646" s="40"/>
      <c r="I646" s="40"/>
    </row>
    <row r="647" spans="1:9" x14ac:dyDescent="0.3">
      <c r="A647" s="4"/>
      <c r="B647" s="4"/>
      <c r="C647" s="4"/>
      <c r="D647" s="4"/>
      <c r="E647" s="4"/>
      <c r="G647" s="4"/>
    </row>
    <row r="648" spans="1:9" x14ac:dyDescent="0.3">
      <c r="A648" s="24" t="s">
        <v>14668</v>
      </c>
      <c r="B648" s="24" t="s">
        <v>14681</v>
      </c>
      <c r="C648" s="24" t="s">
        <v>14682</v>
      </c>
      <c r="D648" s="24" t="s">
        <v>16819</v>
      </c>
      <c r="E648" s="24" t="s">
        <v>10</v>
      </c>
      <c r="H648" s="140"/>
      <c r="I648" s="141"/>
    </row>
    <row r="649" spans="1:9" x14ac:dyDescent="0.3">
      <c r="A649" s="142" t="s">
        <v>16825</v>
      </c>
      <c r="B649" s="15">
        <v>3</v>
      </c>
      <c r="C649" s="15">
        <v>8</v>
      </c>
      <c r="D649" s="15">
        <v>0</v>
      </c>
      <c r="E649" s="24">
        <f t="shared" ref="E649:E654" si="1">SUM(B649:D649)</f>
        <v>11</v>
      </c>
      <c r="H649" s="114" t="str">
        <f>PROPER(MID(A649,1,100))</f>
        <v>F20 - Esquizofrenia</v>
      </c>
      <c r="I649" s="141"/>
    </row>
    <row r="650" spans="1:9" x14ac:dyDescent="0.3">
      <c r="A650" s="142" t="s">
        <v>16858</v>
      </c>
      <c r="B650" s="15">
        <v>0</v>
      </c>
      <c r="C650" s="15">
        <v>0</v>
      </c>
      <c r="D650" s="15">
        <v>7</v>
      </c>
      <c r="E650" s="24">
        <f t="shared" si="1"/>
        <v>7</v>
      </c>
      <c r="H650" s="114" t="str">
        <f>PROPER(MID(A650,1,100))</f>
        <v>F19 - Trastornos Mentales Y Del Comportamiento Debidos Al Uso De Multiples D</v>
      </c>
      <c r="I650" s="141"/>
    </row>
    <row r="651" spans="1:9" x14ac:dyDescent="0.3">
      <c r="A651" s="142" t="s">
        <v>16826</v>
      </c>
      <c r="B651" s="15">
        <v>1</v>
      </c>
      <c r="C651" s="15">
        <v>5</v>
      </c>
      <c r="D651" s="15">
        <v>0</v>
      </c>
      <c r="E651" s="24">
        <f t="shared" si="1"/>
        <v>6</v>
      </c>
      <c r="H651" s="114" t="str">
        <f>PROPER(MID(A651,1,100))</f>
        <v>F31 - Trastorno Afectivo Bipolar</v>
      </c>
      <c r="I651" s="141"/>
    </row>
    <row r="652" spans="1:9" x14ac:dyDescent="0.3">
      <c r="A652" s="142" t="s">
        <v>16883</v>
      </c>
      <c r="B652" s="15">
        <v>0</v>
      </c>
      <c r="C652" s="15">
        <v>2</v>
      </c>
      <c r="D652" s="15">
        <v>1</v>
      </c>
      <c r="E652" s="24">
        <f t="shared" si="1"/>
        <v>3</v>
      </c>
      <c r="H652" s="114" t="str">
        <f>PROPER(MID(A652,1,100))</f>
        <v>F23 - Trastornos Psicoticos Agudos Y Transitorios</v>
      </c>
      <c r="I652" s="141"/>
    </row>
    <row r="653" spans="1:9" x14ac:dyDescent="0.3">
      <c r="A653" s="142" t="s">
        <v>16884</v>
      </c>
      <c r="B653" s="15">
        <v>0</v>
      </c>
      <c r="C653" s="15">
        <v>0</v>
      </c>
      <c r="D653" s="15">
        <v>1</v>
      </c>
      <c r="E653" s="24">
        <f t="shared" si="1"/>
        <v>1</v>
      </c>
      <c r="H653" s="114" t="str">
        <f>PROPER(MID(A653,1,100))</f>
        <v>F10 - Trastornos Mentales Y Del Comportamiento Debidos Al Uso De Alcohol</v>
      </c>
      <c r="I653" s="141"/>
    </row>
    <row r="654" spans="1:9" x14ac:dyDescent="0.3">
      <c r="A654" s="65" t="s">
        <v>14673</v>
      </c>
      <c r="B654" s="15">
        <v>0</v>
      </c>
      <c r="C654" s="15">
        <v>3</v>
      </c>
      <c r="D654" s="15">
        <v>2</v>
      </c>
      <c r="E654" s="24">
        <f t="shared" si="1"/>
        <v>5</v>
      </c>
      <c r="H654" s="140"/>
      <c r="I654" s="141"/>
    </row>
    <row r="655" spans="1:9" x14ac:dyDescent="0.3">
      <c r="A655" s="24" t="s">
        <v>3</v>
      </c>
      <c r="B655" s="62">
        <f>SUM(B649:B654)</f>
        <v>4</v>
      </c>
      <c r="C655" s="62">
        <f>SUM(C649:C654)</f>
        <v>18</v>
      </c>
      <c r="D655" s="62">
        <f>SUM(D649:D654)</f>
        <v>11</v>
      </c>
      <c r="E655" s="24">
        <f>SUM(E649:E654)</f>
        <v>33</v>
      </c>
      <c r="H655" s="140"/>
      <c r="I655" s="141"/>
    </row>
    <row r="656" spans="1:9" x14ac:dyDescent="0.3">
      <c r="C656" s="4"/>
      <c r="D656" s="4"/>
      <c r="E656" s="4"/>
      <c r="F656" s="4"/>
    </row>
    <row r="677" spans="1:9" ht="15" thickBot="1" x14ac:dyDescent="0.35"/>
    <row r="678" spans="1:9" ht="83.25" customHeight="1" thickBot="1" x14ac:dyDescent="0.35">
      <c r="A678" s="152" t="s">
        <v>16886</v>
      </c>
      <c r="B678" s="153"/>
      <c r="C678" s="153"/>
      <c r="D678" s="153"/>
      <c r="E678" s="153"/>
      <c r="F678" s="153"/>
      <c r="G678" s="153"/>
      <c r="H678" s="154"/>
      <c r="I678" s="41"/>
    </row>
    <row r="679" spans="1:9" x14ac:dyDescent="0.3">
      <c r="B679" s="4"/>
      <c r="C679" s="4"/>
      <c r="D679" s="4"/>
      <c r="E679" s="4"/>
      <c r="F679" s="4"/>
      <c r="G679" s="4"/>
      <c r="H679" s="4"/>
      <c r="I679" s="4"/>
    </row>
    <row r="680" spans="1:9" x14ac:dyDescent="0.3">
      <c r="A680" s="25" t="s">
        <v>14683</v>
      </c>
      <c r="B680" s="24" t="s">
        <v>14681</v>
      </c>
      <c r="C680" s="24" t="s">
        <v>14682</v>
      </c>
      <c r="D680" s="24" t="s">
        <v>16819</v>
      </c>
      <c r="E680" s="26" t="s">
        <v>16821</v>
      </c>
      <c r="H680" s="140"/>
    </row>
    <row r="681" spans="1:9" x14ac:dyDescent="0.3">
      <c r="A681" s="145" t="s">
        <v>16850</v>
      </c>
      <c r="B681" s="27">
        <v>2</v>
      </c>
      <c r="C681" s="27">
        <v>12</v>
      </c>
      <c r="D681" s="27">
        <v>5</v>
      </c>
      <c r="E681" s="27">
        <f t="shared" ref="E681:E688" si="2">SUM(B681:D681)</f>
        <v>19</v>
      </c>
      <c r="H681" s="114" t="str">
        <f t="shared" ref="H681:H688" si="3">PROPER(MID(A681,1,100))</f>
        <v>Secundaria Completa</v>
      </c>
    </row>
    <row r="682" spans="1:9" x14ac:dyDescent="0.3">
      <c r="A682" s="145" t="s">
        <v>16851</v>
      </c>
      <c r="B682" s="27">
        <v>0</v>
      </c>
      <c r="C682" s="27">
        <v>2</v>
      </c>
      <c r="D682" s="27">
        <v>2</v>
      </c>
      <c r="E682" s="27">
        <f t="shared" si="2"/>
        <v>4</v>
      </c>
      <c r="H682" s="114" t="str">
        <f t="shared" si="3"/>
        <v>Secundaria Incompleta</v>
      </c>
    </row>
    <row r="683" spans="1:9" x14ac:dyDescent="0.3">
      <c r="A683" s="145" t="s">
        <v>16855</v>
      </c>
      <c r="B683" s="27">
        <v>0</v>
      </c>
      <c r="C683" s="27"/>
      <c r="D683" s="27">
        <v>3</v>
      </c>
      <c r="E683" s="27">
        <f t="shared" si="2"/>
        <v>3</v>
      </c>
      <c r="H683" s="114" t="str">
        <f t="shared" si="3"/>
        <v>Universitaria Completa</v>
      </c>
    </row>
    <row r="684" spans="1:9" x14ac:dyDescent="0.3">
      <c r="A684" s="145" t="s">
        <v>16853</v>
      </c>
      <c r="B684" s="27">
        <v>1</v>
      </c>
      <c r="C684" s="27">
        <v>1</v>
      </c>
      <c r="D684" s="27"/>
      <c r="E684" s="27">
        <f t="shared" si="2"/>
        <v>2</v>
      </c>
      <c r="H684" s="114" t="str">
        <f t="shared" si="3"/>
        <v>Primaria Incompleta</v>
      </c>
    </row>
    <row r="685" spans="1:9" x14ac:dyDescent="0.3">
      <c r="A685" s="145" t="s">
        <v>16885</v>
      </c>
      <c r="B685" s="27">
        <v>0</v>
      </c>
      <c r="C685" s="27">
        <v>1</v>
      </c>
      <c r="D685" s="27">
        <v>1</v>
      </c>
      <c r="E685" s="27">
        <f t="shared" si="2"/>
        <v>2</v>
      </c>
      <c r="H685" s="114" t="str">
        <f t="shared" si="3"/>
        <v>Sup.Tec.Completa</v>
      </c>
    </row>
    <row r="686" spans="1:9" x14ac:dyDescent="0.3">
      <c r="A686" s="145" t="s">
        <v>16852</v>
      </c>
      <c r="B686" s="27">
        <v>0</v>
      </c>
      <c r="C686" s="27">
        <v>1</v>
      </c>
      <c r="D686" s="27"/>
      <c r="E686" s="27">
        <f t="shared" si="2"/>
        <v>1</v>
      </c>
      <c r="H686" s="114" t="str">
        <f t="shared" si="3"/>
        <v>Sup.Tec.Incompleta</v>
      </c>
    </row>
    <row r="687" spans="1:9" x14ac:dyDescent="0.3">
      <c r="A687" s="145" t="s">
        <v>16856</v>
      </c>
      <c r="B687" s="27">
        <v>1</v>
      </c>
      <c r="C687" s="27"/>
      <c r="D687" s="27"/>
      <c r="E687" s="27">
        <f t="shared" si="2"/>
        <v>1</v>
      </c>
      <c r="H687" s="114" t="str">
        <f t="shared" si="3"/>
        <v>Analfabeto</v>
      </c>
    </row>
    <row r="688" spans="1:9" x14ac:dyDescent="0.3">
      <c r="A688" s="145" t="s">
        <v>16854</v>
      </c>
      <c r="B688" s="27">
        <v>0</v>
      </c>
      <c r="C688" s="27">
        <v>1</v>
      </c>
      <c r="D688" s="27"/>
      <c r="E688" s="27">
        <f t="shared" si="2"/>
        <v>1</v>
      </c>
      <c r="H688" s="114" t="str">
        <f t="shared" si="3"/>
        <v>Universitaria Incompleta</v>
      </c>
    </row>
    <row r="689" spans="1:8" x14ac:dyDescent="0.3">
      <c r="A689" s="132" t="s">
        <v>10</v>
      </c>
      <c r="B689" s="133">
        <f>SUM(B681:B688)</f>
        <v>4</v>
      </c>
      <c r="C689" s="133">
        <f>SUM(C681:C688)</f>
        <v>18</v>
      </c>
      <c r="D689" s="133">
        <f>SUM(D681:D688)</f>
        <v>11</v>
      </c>
      <c r="E689" s="133">
        <f>SUM(E681:E688)</f>
        <v>33</v>
      </c>
      <c r="H689" s="140"/>
    </row>
    <row r="690" spans="1:8" x14ac:dyDescent="0.3">
      <c r="E690" s="4"/>
      <c r="F690" s="4"/>
    </row>
    <row r="714" spans="1:9" ht="15" thickBot="1" x14ac:dyDescent="0.35"/>
    <row r="715" spans="1:9" ht="74.25" customHeight="1" thickBot="1" x14ac:dyDescent="0.35">
      <c r="A715" s="152" t="s">
        <v>16887</v>
      </c>
      <c r="B715" s="153"/>
      <c r="C715" s="153"/>
      <c r="D715" s="153"/>
      <c r="E715" s="153"/>
      <c r="F715" s="153"/>
      <c r="G715" s="153"/>
      <c r="H715" s="154"/>
      <c r="I715" s="42"/>
    </row>
    <row r="716" spans="1:9" x14ac:dyDescent="0.3">
      <c r="B716" s="4"/>
      <c r="C716" s="4"/>
      <c r="D716" s="4"/>
      <c r="E716" s="4"/>
      <c r="F716" s="4"/>
      <c r="G716" s="4"/>
    </row>
    <row r="717" spans="1:9" x14ac:dyDescent="0.3">
      <c r="A717" s="29" t="s">
        <v>14669</v>
      </c>
      <c r="B717" s="24" t="s">
        <v>14681</v>
      </c>
      <c r="C717" s="24" t="s">
        <v>14682</v>
      </c>
      <c r="D717" s="24" t="s">
        <v>16819</v>
      </c>
      <c r="E717" s="136" t="s">
        <v>16820</v>
      </c>
      <c r="H717" s="4"/>
      <c r="I717" s="141"/>
    </row>
    <row r="718" spans="1:9" x14ac:dyDescent="0.3">
      <c r="A718" s="144" t="s">
        <v>16846</v>
      </c>
      <c r="B718" s="30">
        <v>1</v>
      </c>
      <c r="C718" s="30">
        <v>5</v>
      </c>
      <c r="D718" s="30">
        <v>1</v>
      </c>
      <c r="E718" s="28">
        <f t="shared" ref="E718:E723" si="4">SUM(B718:D718)</f>
        <v>7</v>
      </c>
      <c r="H718" s="114" t="str">
        <f>PROPER(MID(A718,10,100))</f>
        <v/>
      </c>
      <c r="I718" s="141"/>
    </row>
    <row r="719" spans="1:9" x14ac:dyDescent="0.3">
      <c r="A719" s="144" t="s">
        <v>16848</v>
      </c>
      <c r="B719" s="30">
        <v>0</v>
      </c>
      <c r="C719" s="30">
        <v>2</v>
      </c>
      <c r="D719" s="30">
        <v>1</v>
      </c>
      <c r="E719" s="28">
        <f t="shared" si="4"/>
        <v>3</v>
      </c>
      <c r="H719" s="114" t="str">
        <f>PROPER(MID(A719,10,100))</f>
        <v>Ia Del Triunfo</v>
      </c>
      <c r="I719" s="141"/>
    </row>
    <row r="720" spans="1:9" x14ac:dyDescent="0.3">
      <c r="A720" s="144" t="s">
        <v>16843</v>
      </c>
      <c r="B720" s="30"/>
      <c r="C720" s="30">
        <v>1</v>
      </c>
      <c r="D720" s="30">
        <v>1</v>
      </c>
      <c r="E720" s="28">
        <f t="shared" si="4"/>
        <v>2</v>
      </c>
      <c r="H720" s="114" t="str">
        <f>PROPER(MID(A720,10,100))</f>
        <v>Salvador</v>
      </c>
      <c r="I720" s="141"/>
    </row>
    <row r="721" spans="1:9" x14ac:dyDescent="0.3">
      <c r="A721" s="144" t="s">
        <v>16816</v>
      </c>
      <c r="B721" s="30">
        <v>1</v>
      </c>
      <c r="C721" s="30"/>
      <c r="D721" s="30">
        <v>1</v>
      </c>
      <c r="E721" s="28">
        <f t="shared" si="4"/>
        <v>2</v>
      </c>
      <c r="H721" s="114" t="str">
        <f>PROPER(MID(A721,10,100))</f>
        <v>L</v>
      </c>
      <c r="I721" s="141"/>
    </row>
    <row r="722" spans="1:9" x14ac:dyDescent="0.3">
      <c r="A722" s="144" t="s">
        <v>16823</v>
      </c>
      <c r="B722" s="30"/>
      <c r="C722" s="30">
        <v>2</v>
      </c>
      <c r="D722" s="30"/>
      <c r="E722" s="28">
        <f t="shared" si="4"/>
        <v>2</v>
      </c>
      <c r="H722" s="114" t="str">
        <f>PROPER(MID(A722,10,100))</f>
        <v/>
      </c>
      <c r="I722" s="141"/>
    </row>
    <row r="723" spans="1:9" x14ac:dyDescent="0.3">
      <c r="A723" s="144" t="s">
        <v>16838</v>
      </c>
      <c r="B723" s="30">
        <v>2</v>
      </c>
      <c r="C723" s="30">
        <v>8</v>
      </c>
      <c r="D723" s="30">
        <v>7</v>
      </c>
      <c r="E723" s="28">
        <f t="shared" si="4"/>
        <v>17</v>
      </c>
      <c r="H723" s="114" t="str">
        <f>PROPER(MID(A723,1,100))</f>
        <v>Otros Distritos</v>
      </c>
      <c r="I723" s="141"/>
    </row>
    <row r="724" spans="1:9" x14ac:dyDescent="0.3">
      <c r="A724" s="25" t="s">
        <v>3</v>
      </c>
      <c r="B724" s="24">
        <f>SUM(B718:B723)</f>
        <v>4</v>
      </c>
      <c r="C724" s="24">
        <f>SUM(C718:C723)</f>
        <v>18</v>
      </c>
      <c r="D724" s="24">
        <f>SUM(D718:D723)</f>
        <v>11</v>
      </c>
      <c r="E724" s="24">
        <f>SUM(E718:E723)</f>
        <v>33</v>
      </c>
      <c r="H724" s="4"/>
      <c r="I724" s="141"/>
    </row>
    <row r="725" spans="1:9" x14ac:dyDescent="0.3">
      <c r="E725" s="4"/>
      <c r="F725" s="4"/>
    </row>
    <row r="749" spans="1:9" ht="15" thickBot="1" x14ac:dyDescent="0.35"/>
    <row r="750" spans="1:9" ht="69" customHeight="1" thickBot="1" x14ac:dyDescent="0.35">
      <c r="A750" s="152" t="s">
        <v>16889</v>
      </c>
      <c r="B750" s="153"/>
      <c r="C750" s="153"/>
      <c r="D750" s="153"/>
      <c r="E750" s="153"/>
      <c r="F750" s="153"/>
      <c r="G750" s="154"/>
      <c r="H750" s="43"/>
      <c r="I750" s="43"/>
    </row>
    <row r="751" spans="1:9" x14ac:dyDescent="0.3">
      <c r="B751" s="4"/>
      <c r="C751" s="4"/>
      <c r="D751" s="4"/>
      <c r="E751" s="4"/>
      <c r="F751" s="4"/>
      <c r="G751" s="4"/>
    </row>
    <row r="752" spans="1:9" x14ac:dyDescent="0.3">
      <c r="A752" s="25" t="s">
        <v>14684</v>
      </c>
      <c r="B752" s="24" t="s">
        <v>14681</v>
      </c>
      <c r="C752" s="24" t="s">
        <v>14682</v>
      </c>
      <c r="D752" s="24" t="s">
        <v>16819</v>
      </c>
      <c r="E752" s="71" t="s">
        <v>16821</v>
      </c>
      <c r="H752" s="4"/>
    </row>
    <row r="753" spans="1:8" x14ac:dyDescent="0.3">
      <c r="A753" s="135" t="s">
        <v>16845</v>
      </c>
      <c r="B753" s="131">
        <v>4</v>
      </c>
      <c r="C753" s="131">
        <v>18</v>
      </c>
      <c r="D753" s="131">
        <v>10</v>
      </c>
      <c r="E753" s="137">
        <f>SUM(B753:D753)</f>
        <v>32</v>
      </c>
      <c r="H753" s="143"/>
    </row>
    <row r="754" spans="1:8" x14ac:dyDescent="0.3">
      <c r="A754" s="135" t="s">
        <v>16888</v>
      </c>
      <c r="B754" s="131">
        <v>0</v>
      </c>
      <c r="C754" s="131"/>
      <c r="D754" s="131">
        <v>1</v>
      </c>
      <c r="E754" s="137">
        <f>SUM(B754:D754)</f>
        <v>1</v>
      </c>
      <c r="H754" s="143"/>
    </row>
    <row r="755" spans="1:8" ht="15" thickBot="1" x14ac:dyDescent="0.35">
      <c r="A755" s="70" t="s">
        <v>3</v>
      </c>
      <c r="B755" s="64">
        <f>SUM(B753:B753)</f>
        <v>4</v>
      </c>
      <c r="C755" s="64">
        <f>SUM(C753:C753)</f>
        <v>18</v>
      </c>
      <c r="D755" s="64">
        <f>SUM(D753:D753)</f>
        <v>10</v>
      </c>
      <c r="E755" s="137">
        <f>SUM(E753:E754)</f>
        <v>33</v>
      </c>
      <c r="H755" s="114" t="str">
        <f>PROPER(MID(A755,1,100))</f>
        <v>Total General</v>
      </c>
    </row>
    <row r="756" spans="1:8" x14ac:dyDescent="0.3">
      <c r="E756" s="4"/>
      <c r="F756" s="4"/>
    </row>
    <row r="757" spans="1:8" x14ac:dyDescent="0.3">
      <c r="F757" s="114"/>
    </row>
    <row r="785" spans="1:22" ht="15" thickBot="1" x14ac:dyDescent="0.35">
      <c r="V785" s="146">
        <v>13</v>
      </c>
    </row>
    <row r="786" spans="1:22" ht="69" customHeight="1" thickBot="1" x14ac:dyDescent="0.35">
      <c r="A786" s="152" t="s">
        <v>16834</v>
      </c>
      <c r="B786" s="153"/>
      <c r="C786" s="154"/>
      <c r="V786" s="146"/>
    </row>
    <row r="787" spans="1:22" ht="15.6" x14ac:dyDescent="0.3">
      <c r="A787" s="9"/>
      <c r="B787" s="9"/>
      <c r="C787" s="4"/>
      <c r="V787" s="146"/>
    </row>
    <row r="788" spans="1:22" x14ac:dyDescent="0.3">
      <c r="A788" s="127" t="s">
        <v>11</v>
      </c>
      <c r="B788" s="128" t="s">
        <v>16828</v>
      </c>
      <c r="C788" s="128" t="s">
        <v>16831</v>
      </c>
    </row>
    <row r="789" spans="1:22" ht="15.6" x14ac:dyDescent="0.3">
      <c r="A789" s="16" t="s">
        <v>12</v>
      </c>
      <c r="B789" s="17">
        <v>26</v>
      </c>
      <c r="C789" s="17">
        <v>45</v>
      </c>
      <c r="D789" s="20"/>
    </row>
    <row r="790" spans="1:22" ht="15.6" x14ac:dyDescent="0.3">
      <c r="A790" s="16" t="s">
        <v>4</v>
      </c>
      <c r="B790" s="17">
        <v>30</v>
      </c>
      <c r="C790" s="17">
        <v>41</v>
      </c>
      <c r="D790" s="20"/>
    </row>
    <row r="791" spans="1:22" ht="15.6" x14ac:dyDescent="0.3">
      <c r="A791" s="16" t="s">
        <v>13</v>
      </c>
      <c r="B791" s="17">
        <v>29</v>
      </c>
      <c r="C791" s="17">
        <v>30</v>
      </c>
      <c r="D791" s="20"/>
    </row>
    <row r="792" spans="1:22" ht="15.6" x14ac:dyDescent="0.3">
      <c r="A792" s="16" t="s">
        <v>14</v>
      </c>
      <c r="B792" s="129">
        <v>20</v>
      </c>
      <c r="C792" s="17">
        <v>38</v>
      </c>
      <c r="D792" s="20"/>
    </row>
    <row r="793" spans="1:22" ht="15.6" x14ac:dyDescent="0.3">
      <c r="A793" s="16" t="s">
        <v>15</v>
      </c>
      <c r="B793" s="129">
        <v>34</v>
      </c>
      <c r="C793" s="17">
        <v>32</v>
      </c>
      <c r="D793" s="20"/>
    </row>
    <row r="794" spans="1:22" ht="15.6" x14ac:dyDescent="0.3">
      <c r="A794" s="16" t="s">
        <v>16</v>
      </c>
      <c r="B794" s="129">
        <v>28</v>
      </c>
      <c r="C794" s="17">
        <v>36</v>
      </c>
      <c r="D794" s="20"/>
    </row>
    <row r="795" spans="1:22" ht="15.6" x14ac:dyDescent="0.3">
      <c r="A795" s="16" t="s">
        <v>5</v>
      </c>
      <c r="B795" s="129">
        <v>26</v>
      </c>
      <c r="C795" s="17">
        <v>21</v>
      </c>
      <c r="D795" s="20"/>
    </row>
    <row r="796" spans="1:22" ht="15.6" x14ac:dyDescent="0.3">
      <c r="A796" s="16" t="s">
        <v>6</v>
      </c>
      <c r="B796" s="129">
        <v>40</v>
      </c>
      <c r="C796" s="17">
        <v>41</v>
      </c>
      <c r="D796" s="20"/>
    </row>
    <row r="797" spans="1:22" ht="15.6" x14ac:dyDescent="0.3">
      <c r="A797" s="16" t="s">
        <v>17</v>
      </c>
      <c r="B797" s="17">
        <v>31</v>
      </c>
      <c r="C797" s="17">
        <v>34</v>
      </c>
      <c r="D797" s="20"/>
    </row>
    <row r="798" spans="1:22" ht="15.6" x14ac:dyDescent="0.3">
      <c r="A798" s="16" t="s">
        <v>7</v>
      </c>
      <c r="B798" s="17">
        <v>32</v>
      </c>
      <c r="C798" s="17">
        <v>33</v>
      </c>
      <c r="D798" s="20"/>
    </row>
    <row r="799" spans="1:22" ht="15.6" x14ac:dyDescent="0.3">
      <c r="A799" s="16" t="s">
        <v>8</v>
      </c>
      <c r="B799" s="17">
        <v>31</v>
      </c>
      <c r="C799" s="17"/>
      <c r="D799" s="20"/>
    </row>
    <row r="800" spans="1:22" ht="15.6" x14ac:dyDescent="0.3">
      <c r="A800" s="16" t="s">
        <v>9</v>
      </c>
      <c r="B800" s="17">
        <v>28</v>
      </c>
      <c r="C800" s="17"/>
      <c r="D800" s="20"/>
    </row>
    <row r="801" spans="1:4" ht="22.65" customHeight="1" x14ac:dyDescent="0.3">
      <c r="A801" s="127" t="s">
        <v>10</v>
      </c>
      <c r="B801" s="130">
        <f>SUM(B789:B800)</f>
        <v>355</v>
      </c>
      <c r="C801" s="130">
        <f>SUM(C789:C800)</f>
        <v>351</v>
      </c>
      <c r="D801" s="20"/>
    </row>
    <row r="818" spans="1:8" ht="15" thickBot="1" x14ac:dyDescent="0.35"/>
    <row r="819" spans="1:8" ht="69" customHeight="1" thickBot="1" x14ac:dyDescent="0.35">
      <c r="A819" s="155" t="s">
        <v>16890</v>
      </c>
      <c r="B819" s="156"/>
      <c r="C819" s="156"/>
      <c r="D819" s="157"/>
      <c r="F819" s="42"/>
      <c r="G819" s="42"/>
    </row>
    <row r="820" spans="1:8" x14ac:dyDescent="0.3">
      <c r="B820" s="4"/>
      <c r="C820" s="4"/>
      <c r="D820" s="4"/>
      <c r="F820" s="4"/>
      <c r="G820" s="4"/>
    </row>
    <row r="821" spans="1:8" x14ac:dyDescent="0.3">
      <c r="A821" s="31" t="s">
        <v>14691</v>
      </c>
      <c r="B821" s="31" t="s">
        <v>36</v>
      </c>
      <c r="C821" s="31" t="s">
        <v>38</v>
      </c>
      <c r="D821" s="31" t="s">
        <v>3</v>
      </c>
      <c r="F821" s="115"/>
      <c r="G821" s="115"/>
    </row>
    <row r="822" spans="1:8" x14ac:dyDescent="0.3">
      <c r="A822" s="65" t="s">
        <v>16848</v>
      </c>
      <c r="B822" s="15">
        <v>2</v>
      </c>
      <c r="C822" s="15">
        <v>2</v>
      </c>
      <c r="D822" s="15">
        <f t="shared" ref="D822:D827" si="5">SUM(B822:C822)</f>
        <v>4</v>
      </c>
      <c r="F822" s="111"/>
      <c r="G822" s="138" t="str">
        <f t="shared" ref="G822:G827" si="6">PROPER(MID(A822,10,100))</f>
        <v>Ia Del Triunfo</v>
      </c>
      <c r="H822" s="114" t="str">
        <f t="shared" ref="H822:H827" si="7">PROPER(MID(A822,10,100))</f>
        <v>Ia Del Triunfo</v>
      </c>
    </row>
    <row r="823" spans="1:8" x14ac:dyDescent="0.3">
      <c r="A823" s="65" t="s">
        <v>16837</v>
      </c>
      <c r="B823" s="30">
        <v>1</v>
      </c>
      <c r="C823" s="30">
        <v>3</v>
      </c>
      <c r="D823" s="15">
        <f t="shared" si="5"/>
        <v>4</v>
      </c>
      <c r="F823" s="111"/>
      <c r="G823" s="138" t="str">
        <f t="shared" si="6"/>
        <v>De Surco</v>
      </c>
      <c r="H823" s="114" t="str">
        <f t="shared" si="7"/>
        <v>De Surco</v>
      </c>
    </row>
    <row r="824" spans="1:8" x14ac:dyDescent="0.3">
      <c r="A824" s="65" t="s">
        <v>16846</v>
      </c>
      <c r="B824" s="30">
        <v>1</v>
      </c>
      <c r="C824" s="30">
        <v>3</v>
      </c>
      <c r="D824" s="15">
        <f t="shared" si="5"/>
        <v>4</v>
      </c>
      <c r="F824" s="111"/>
      <c r="G824" s="138" t="str">
        <f t="shared" si="6"/>
        <v/>
      </c>
      <c r="H824" s="114" t="str">
        <f t="shared" si="7"/>
        <v/>
      </c>
    </row>
    <row r="825" spans="1:8" x14ac:dyDescent="0.3">
      <c r="A825" s="65" t="s">
        <v>16807</v>
      </c>
      <c r="B825" s="15">
        <v>3</v>
      </c>
      <c r="C825" s="15"/>
      <c r="D825" s="15">
        <f t="shared" si="5"/>
        <v>3</v>
      </c>
      <c r="F825" s="111"/>
      <c r="G825" s="138" t="str">
        <f t="shared" si="6"/>
        <v>S</v>
      </c>
      <c r="H825" s="114" t="str">
        <f t="shared" si="7"/>
        <v>S</v>
      </c>
    </row>
    <row r="826" spans="1:8" x14ac:dyDescent="0.3">
      <c r="A826" s="65" t="s">
        <v>16823</v>
      </c>
      <c r="B826" s="15">
        <v>1</v>
      </c>
      <c r="C826" s="15">
        <v>2</v>
      </c>
      <c r="D826" s="15">
        <f t="shared" si="5"/>
        <v>3</v>
      </c>
      <c r="F826" s="111"/>
      <c r="G826" s="138" t="str">
        <f t="shared" si="6"/>
        <v/>
      </c>
      <c r="H826" s="114" t="str">
        <f t="shared" si="7"/>
        <v/>
      </c>
    </row>
    <row r="827" spans="1:8" x14ac:dyDescent="0.3">
      <c r="A827" s="89" t="s">
        <v>43</v>
      </c>
      <c r="B827" s="15">
        <v>11</v>
      </c>
      <c r="C827" s="15">
        <v>5</v>
      </c>
      <c r="D827" s="15">
        <f t="shared" si="5"/>
        <v>16</v>
      </c>
      <c r="F827" s="111"/>
      <c r="G827" s="116" t="str">
        <f t="shared" si="6"/>
        <v>Tritos</v>
      </c>
      <c r="H827" s="114" t="str">
        <f t="shared" si="7"/>
        <v>Tritos</v>
      </c>
    </row>
    <row r="828" spans="1:8" x14ac:dyDescent="0.3">
      <c r="A828" s="31" t="s">
        <v>3</v>
      </c>
      <c r="B828" s="31">
        <f>SUM(B822:B827)</f>
        <v>19</v>
      </c>
      <c r="C828" s="31">
        <f>SUM(C822:C827)</f>
        <v>15</v>
      </c>
      <c r="D828" s="31">
        <f>SUM(D822:D827)</f>
        <v>34</v>
      </c>
      <c r="F828" s="115"/>
      <c r="G828" s="117"/>
      <c r="H828" s="114"/>
    </row>
    <row r="854" spans="1:22" ht="15" thickBot="1" x14ac:dyDescent="0.35"/>
    <row r="855" spans="1:22" ht="72" customHeight="1" thickBot="1" x14ac:dyDescent="0.35">
      <c r="A855" s="155" t="s">
        <v>16892</v>
      </c>
      <c r="B855" s="156"/>
      <c r="C855" s="156"/>
      <c r="D855" s="157"/>
      <c r="V855" s="68">
        <v>14</v>
      </c>
    </row>
    <row r="856" spans="1:22" ht="15.6" x14ac:dyDescent="0.3">
      <c r="A856" s="32"/>
      <c r="B856" s="33"/>
      <c r="C856" s="33"/>
      <c r="D856" s="33"/>
    </row>
    <row r="857" spans="1:22" x14ac:dyDescent="0.3">
      <c r="A857" s="31" t="s">
        <v>33</v>
      </c>
      <c r="B857" s="31" t="s">
        <v>36</v>
      </c>
      <c r="C857" s="31" t="s">
        <v>38</v>
      </c>
      <c r="D857" s="31" t="s">
        <v>3</v>
      </c>
    </row>
    <row r="858" spans="1:22" x14ac:dyDescent="0.3">
      <c r="A858" s="65" t="s">
        <v>16805</v>
      </c>
      <c r="B858" s="30">
        <v>4</v>
      </c>
      <c r="C858" s="30">
        <v>5</v>
      </c>
      <c r="D858" s="30">
        <f t="shared" ref="D858:D863" si="8">SUM(B858:C858)</f>
        <v>9</v>
      </c>
    </row>
    <row r="859" spans="1:22" x14ac:dyDescent="0.3">
      <c r="A859" s="65" t="s">
        <v>16806</v>
      </c>
      <c r="B859" s="30">
        <v>8</v>
      </c>
      <c r="C859" s="30">
        <v>1</v>
      </c>
      <c r="D859" s="30">
        <f t="shared" si="8"/>
        <v>9</v>
      </c>
    </row>
    <row r="860" spans="1:22" x14ac:dyDescent="0.3">
      <c r="A860" s="65" t="s">
        <v>16839</v>
      </c>
      <c r="B860" s="30">
        <v>0</v>
      </c>
      <c r="C860" s="30">
        <v>6</v>
      </c>
      <c r="D860" s="30">
        <f t="shared" si="8"/>
        <v>6</v>
      </c>
    </row>
    <row r="861" spans="1:22" x14ac:dyDescent="0.3">
      <c r="A861" s="65" t="s">
        <v>16891</v>
      </c>
      <c r="B861" s="30">
        <v>3</v>
      </c>
      <c r="C861" s="30"/>
      <c r="D861" s="30">
        <f t="shared" si="8"/>
        <v>3</v>
      </c>
    </row>
    <row r="862" spans="1:22" x14ac:dyDescent="0.3">
      <c r="A862" s="65" t="s">
        <v>16857</v>
      </c>
      <c r="B862" s="30">
        <v>0</v>
      </c>
      <c r="C862" s="30">
        <v>3</v>
      </c>
      <c r="D862" s="30">
        <f t="shared" si="8"/>
        <v>3</v>
      </c>
    </row>
    <row r="863" spans="1:22" x14ac:dyDescent="0.3">
      <c r="A863" s="65" t="s">
        <v>47</v>
      </c>
      <c r="B863" s="30">
        <v>4</v>
      </c>
      <c r="C863" s="30"/>
      <c r="D863" s="30">
        <f t="shared" si="8"/>
        <v>4</v>
      </c>
    </row>
    <row r="864" spans="1:22" x14ac:dyDescent="0.3">
      <c r="A864" s="31" t="s">
        <v>3</v>
      </c>
      <c r="B864" s="31">
        <f>SUM(B858:B863)</f>
        <v>19</v>
      </c>
      <c r="C864" s="31">
        <f>SUM(C858:C863)</f>
        <v>15</v>
      </c>
      <c r="D864" s="31">
        <f>SUM(D858:D863)</f>
        <v>34</v>
      </c>
    </row>
    <row r="887" spans="1:22" ht="15" thickBot="1" x14ac:dyDescent="0.35"/>
    <row r="888" spans="1:22" ht="93.75" customHeight="1" thickBot="1" x14ac:dyDescent="0.35">
      <c r="A888" s="147" t="s">
        <v>16893</v>
      </c>
      <c r="B888" s="148"/>
      <c r="C888" s="148"/>
      <c r="D888" s="148"/>
      <c r="E888" s="149"/>
      <c r="V888" s="68">
        <v>15</v>
      </c>
    </row>
    <row r="889" spans="1:22" ht="15.6" x14ac:dyDescent="0.3">
      <c r="A889" s="34"/>
      <c r="B889" s="35"/>
      <c r="C889" s="35"/>
      <c r="D889" s="35"/>
      <c r="E889" s="33"/>
    </row>
    <row r="890" spans="1:22" ht="15.6" x14ac:dyDescent="0.3">
      <c r="A890" s="34"/>
      <c r="B890" s="35"/>
      <c r="C890" s="35"/>
      <c r="D890" s="35"/>
      <c r="E890" s="33"/>
    </row>
    <row r="891" spans="1:22" x14ac:dyDescent="0.3">
      <c r="A891" s="31" t="s">
        <v>14692</v>
      </c>
      <c r="B891" s="31" t="s">
        <v>36</v>
      </c>
      <c r="C891" s="31" t="s">
        <v>38</v>
      </c>
      <c r="D891" s="31" t="s">
        <v>3</v>
      </c>
    </row>
    <row r="892" spans="1:22" x14ac:dyDescent="0.3">
      <c r="A892" s="96" t="s">
        <v>16815</v>
      </c>
      <c r="B892" s="91"/>
      <c r="C892" s="91">
        <v>6</v>
      </c>
      <c r="D892" s="91">
        <f>SUM(B892:C892)</f>
        <v>6</v>
      </c>
    </row>
    <row r="893" spans="1:22" x14ac:dyDescent="0.3">
      <c r="A893" s="96" t="s">
        <v>16833</v>
      </c>
      <c r="B893" s="91"/>
      <c r="C893" s="91">
        <v>9</v>
      </c>
      <c r="D893" s="91">
        <f>SUM(B893:C893)</f>
        <v>9</v>
      </c>
    </row>
    <row r="894" spans="1:22" x14ac:dyDescent="0.3">
      <c r="A894" s="96" t="s">
        <v>16847</v>
      </c>
      <c r="B894" s="91">
        <v>19</v>
      </c>
      <c r="C894" s="91"/>
      <c r="D894" s="91">
        <f>SUM(B894:C894)</f>
        <v>19</v>
      </c>
    </row>
    <row r="895" spans="1:22" x14ac:dyDescent="0.3">
      <c r="A895" s="31" t="s">
        <v>3</v>
      </c>
      <c r="B895" s="31">
        <f>SUM(B892:B894)</f>
        <v>19</v>
      </c>
      <c r="C895" s="31">
        <f>SUM(C892:C894)</f>
        <v>15</v>
      </c>
      <c r="D895" s="31">
        <f>SUM(D892:D894)</f>
        <v>34</v>
      </c>
    </row>
    <row r="921" spans="1:22" ht="15" thickBot="1" x14ac:dyDescent="0.35"/>
    <row r="922" spans="1:22" ht="77.25" customHeight="1" thickBot="1" x14ac:dyDescent="0.35">
      <c r="A922" s="155" t="s">
        <v>16894</v>
      </c>
      <c r="B922" s="157"/>
      <c r="V922" s="68">
        <v>16</v>
      </c>
    </row>
    <row r="923" spans="1:22" ht="15.6" x14ac:dyDescent="0.3">
      <c r="A923" s="35"/>
      <c r="B923" s="35"/>
    </row>
    <row r="924" spans="1:22" ht="15.6" x14ac:dyDescent="0.3">
      <c r="A924" s="35"/>
      <c r="B924" s="35"/>
    </row>
    <row r="925" spans="1:22" x14ac:dyDescent="0.3">
      <c r="A925" s="31" t="s">
        <v>14671</v>
      </c>
      <c r="B925" s="31" t="s">
        <v>10</v>
      </c>
    </row>
    <row r="926" spans="1:22" x14ac:dyDescent="0.3">
      <c r="A926" s="16" t="s">
        <v>36</v>
      </c>
      <c r="B926" s="27">
        <v>19</v>
      </c>
    </row>
    <row r="927" spans="1:22" x14ac:dyDescent="0.3">
      <c r="A927" s="16" t="s">
        <v>38</v>
      </c>
      <c r="B927" s="27">
        <v>15</v>
      </c>
    </row>
    <row r="928" spans="1:22" x14ac:dyDescent="0.3">
      <c r="A928" s="31" t="s">
        <v>3</v>
      </c>
      <c r="B928" s="31">
        <f>SUM(B926:B927)</f>
        <v>34</v>
      </c>
    </row>
    <row r="958" spans="1:22" ht="15" thickBot="1" x14ac:dyDescent="0.35"/>
    <row r="959" spans="1:22" ht="78" customHeight="1" thickBot="1" x14ac:dyDescent="0.35">
      <c r="A959" s="155" t="s">
        <v>16895</v>
      </c>
      <c r="B959" s="156"/>
      <c r="C959" s="157"/>
      <c r="V959" s="68">
        <v>17</v>
      </c>
    </row>
    <row r="960" spans="1:22" ht="15.6" x14ac:dyDescent="0.3">
      <c r="A960" s="35"/>
      <c r="B960" s="35"/>
      <c r="C960" s="35"/>
    </row>
    <row r="961" spans="1:9" ht="31.2" x14ac:dyDescent="0.3">
      <c r="A961" s="97" t="s">
        <v>14692</v>
      </c>
      <c r="B961" s="97" t="s">
        <v>14693</v>
      </c>
      <c r="C961" s="97" t="s">
        <v>16822</v>
      </c>
      <c r="D961" s="97" t="s">
        <v>16809</v>
      </c>
      <c r="E961" s="36" t="s">
        <v>3</v>
      </c>
      <c r="I961" s="44"/>
    </row>
    <row r="962" spans="1:9" ht="15.6" x14ac:dyDescent="0.3">
      <c r="A962" s="27" t="s">
        <v>16815</v>
      </c>
      <c r="B962" s="126">
        <v>1</v>
      </c>
      <c r="C962" s="126">
        <v>2</v>
      </c>
      <c r="D962" s="126">
        <v>3</v>
      </c>
      <c r="E962" s="126">
        <f>SUM(B962:D962)</f>
        <v>6</v>
      </c>
      <c r="I962" s="45"/>
    </row>
    <row r="963" spans="1:9" ht="15.6" x14ac:dyDescent="0.3">
      <c r="A963" s="27" t="s">
        <v>16833</v>
      </c>
      <c r="B963" s="126">
        <v>7</v>
      </c>
      <c r="C963" s="126">
        <v>2</v>
      </c>
      <c r="D963" s="126"/>
      <c r="E963" s="126">
        <f>SUM(B963:D963)</f>
        <v>9</v>
      </c>
      <c r="I963" s="45"/>
    </row>
    <row r="964" spans="1:9" ht="15.6" x14ac:dyDescent="0.3">
      <c r="A964" s="27" t="s">
        <v>16847</v>
      </c>
      <c r="B964" s="126">
        <v>18</v>
      </c>
      <c r="C964" s="126"/>
      <c r="D964" s="126">
        <v>1</v>
      </c>
      <c r="E964" s="126">
        <f>SUM(B964:D964)</f>
        <v>19</v>
      </c>
      <c r="I964" s="45"/>
    </row>
    <row r="965" spans="1:9" ht="15.6" x14ac:dyDescent="0.3">
      <c r="A965" s="31" t="s">
        <v>3</v>
      </c>
      <c r="B965" s="31">
        <f>SUM(B962:B964)</f>
        <v>26</v>
      </c>
      <c r="C965" s="31">
        <f>SUM(C962:C964)</f>
        <v>4</v>
      </c>
      <c r="D965" s="31">
        <f>SUM(D962:D964)</f>
        <v>4</v>
      </c>
      <c r="E965" s="31">
        <f>SUM(E962:E964)</f>
        <v>34</v>
      </c>
      <c r="I965" s="46"/>
    </row>
    <row r="993" spans="1:22" ht="85.65" customHeight="1" x14ac:dyDescent="0.3">
      <c r="A993" s="171" t="s">
        <v>16896</v>
      </c>
      <c r="B993" s="172"/>
      <c r="C993" s="173"/>
      <c r="V993" s="68">
        <v>18</v>
      </c>
    </row>
    <row r="994" spans="1:22" ht="15.6" x14ac:dyDescent="0.3">
      <c r="A994" s="35"/>
      <c r="B994" s="35"/>
      <c r="C994" s="33"/>
    </row>
    <row r="995" spans="1:22" x14ac:dyDescent="0.3">
      <c r="A995" s="31" t="s">
        <v>14694</v>
      </c>
      <c r="B995" s="31" t="s">
        <v>16828</v>
      </c>
      <c r="C995" s="31" t="s">
        <v>16831</v>
      </c>
    </row>
    <row r="996" spans="1:22" x14ac:dyDescent="0.3">
      <c r="A996" s="125" t="s">
        <v>12</v>
      </c>
      <c r="B996" s="91">
        <v>26</v>
      </c>
      <c r="C996" s="91">
        <v>41</v>
      </c>
    </row>
    <row r="997" spans="1:22" ht="15" x14ac:dyDescent="0.3">
      <c r="A997" s="125" t="s">
        <v>4</v>
      </c>
      <c r="B997" s="91">
        <v>30</v>
      </c>
      <c r="C997" s="91">
        <v>35</v>
      </c>
      <c r="D997" s="61"/>
    </row>
    <row r="998" spans="1:22" ht="15" x14ac:dyDescent="0.3">
      <c r="A998" s="125" t="s">
        <v>13</v>
      </c>
      <c r="B998" s="91">
        <v>29</v>
      </c>
      <c r="C998" s="91">
        <v>32</v>
      </c>
      <c r="D998" s="61"/>
    </row>
    <row r="999" spans="1:22" ht="15" x14ac:dyDescent="0.3">
      <c r="A999" s="125" t="s">
        <v>14</v>
      </c>
      <c r="B999" s="91">
        <v>20</v>
      </c>
      <c r="C999" s="91">
        <v>41</v>
      </c>
      <c r="D999" s="61"/>
    </row>
    <row r="1000" spans="1:22" ht="15" x14ac:dyDescent="0.3">
      <c r="A1000" s="125" t="s">
        <v>15</v>
      </c>
      <c r="B1000" s="91">
        <v>34</v>
      </c>
      <c r="C1000" s="91">
        <v>34</v>
      </c>
      <c r="D1000" s="61"/>
    </row>
    <row r="1001" spans="1:22" ht="15" x14ac:dyDescent="0.3">
      <c r="A1001" s="125" t="s">
        <v>16</v>
      </c>
      <c r="B1001" s="91">
        <v>28</v>
      </c>
      <c r="C1001" s="91">
        <v>27</v>
      </c>
      <c r="D1001" s="61"/>
    </row>
    <row r="1002" spans="1:22" ht="15" x14ac:dyDescent="0.3">
      <c r="A1002" s="125" t="s">
        <v>5</v>
      </c>
      <c r="B1002" s="91">
        <v>26</v>
      </c>
      <c r="C1002" s="91">
        <v>37</v>
      </c>
      <c r="D1002" s="61"/>
    </row>
    <row r="1003" spans="1:22" ht="15" x14ac:dyDescent="0.3">
      <c r="A1003" s="125" t="s">
        <v>6</v>
      </c>
      <c r="B1003" s="91">
        <v>40</v>
      </c>
      <c r="C1003" s="91">
        <v>37</v>
      </c>
      <c r="D1003" s="61"/>
    </row>
    <row r="1004" spans="1:22" ht="15" x14ac:dyDescent="0.3">
      <c r="A1004" s="125" t="s">
        <v>17</v>
      </c>
      <c r="B1004" s="91">
        <v>31</v>
      </c>
      <c r="C1004" s="91">
        <v>29</v>
      </c>
      <c r="D1004" s="61"/>
    </row>
    <row r="1005" spans="1:22" ht="15" x14ac:dyDescent="0.3">
      <c r="A1005" s="125" t="s">
        <v>7</v>
      </c>
      <c r="B1005" s="91">
        <v>32</v>
      </c>
      <c r="C1005" s="91">
        <v>34</v>
      </c>
      <c r="D1005" s="61"/>
    </row>
    <row r="1006" spans="1:22" ht="15" x14ac:dyDescent="0.3">
      <c r="A1006" s="125" t="s">
        <v>8</v>
      </c>
      <c r="B1006" s="91">
        <v>31</v>
      </c>
      <c r="C1006" s="91"/>
      <c r="D1006" s="61"/>
    </row>
    <row r="1007" spans="1:22" ht="15" x14ac:dyDescent="0.3">
      <c r="A1007" s="125" t="s">
        <v>9</v>
      </c>
      <c r="B1007" s="91">
        <v>28</v>
      </c>
      <c r="C1007" s="91"/>
      <c r="D1007" s="61"/>
    </row>
    <row r="1008" spans="1:22" ht="15" x14ac:dyDescent="0.3">
      <c r="A1008" s="31" t="s">
        <v>10</v>
      </c>
      <c r="B1008" s="31">
        <f>SUM(B996:B1007)</f>
        <v>355</v>
      </c>
      <c r="C1008" s="31">
        <f>SUM(C996:C1007)</f>
        <v>347</v>
      </c>
      <c r="D1008" s="61"/>
    </row>
    <row r="1009" spans="1:4" ht="15.6" x14ac:dyDescent="0.3">
      <c r="A1009" s="35"/>
      <c r="B1009" s="35"/>
      <c r="C1009" s="33"/>
      <c r="D1009" s="33"/>
    </row>
  </sheetData>
  <mergeCells count="36">
    <mergeCell ref="A922:B922"/>
    <mergeCell ref="A993:C993"/>
    <mergeCell ref="A715:H715"/>
    <mergeCell ref="A786:C786"/>
    <mergeCell ref="A819:D819"/>
    <mergeCell ref="A959:C959"/>
    <mergeCell ref="A750:G750"/>
    <mergeCell ref="A343:B343"/>
    <mergeCell ref="A375:B375"/>
    <mergeCell ref="A609:C609"/>
    <mergeCell ref="A404:C404"/>
    <mergeCell ref="A436:B437"/>
    <mergeCell ref="A472:B472"/>
    <mergeCell ref="A542:E542"/>
    <mergeCell ref="A578:E578"/>
    <mergeCell ref="A508:D508"/>
    <mergeCell ref="A3:B3"/>
    <mergeCell ref="A94:B94"/>
    <mergeCell ref="A35:B35"/>
    <mergeCell ref="A63:B63"/>
    <mergeCell ref="A308:B308"/>
    <mergeCell ref="A124:D124"/>
    <mergeCell ref="A161:D161"/>
    <mergeCell ref="A199:D199"/>
    <mergeCell ref="A237:D237"/>
    <mergeCell ref="A274:B274"/>
    <mergeCell ref="V785:V787"/>
    <mergeCell ref="A888:E888"/>
    <mergeCell ref="V436:V437"/>
    <mergeCell ref="V508:V509"/>
    <mergeCell ref="V542:V543"/>
    <mergeCell ref="V578:V579"/>
    <mergeCell ref="V609:V610"/>
    <mergeCell ref="A678:H678"/>
    <mergeCell ref="A855:D855"/>
    <mergeCell ref="A646:G646"/>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65" sqref="B2165"/>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x14ac:dyDescent="0.3">
      <c r="A2353" s="4" t="s">
        <v>2807</v>
      </c>
      <c r="B2353" t="s">
        <v>15197</v>
      </c>
      <c r="C2353" s="4" t="s">
        <v>61</v>
      </c>
      <c r="D2353" t="s">
        <v>2809</v>
      </c>
      <c r="E2353" s="57" t="str">
        <f t="shared" si="36"/>
        <v>Trastornos esquizoafectivos</v>
      </c>
    </row>
    <row r="2354" spans="1:5" x14ac:dyDescent="0.3">
      <c r="A2354" s="4" t="s">
        <v>2807</v>
      </c>
      <c r="B2354" t="s">
        <v>15197</v>
      </c>
      <c r="C2354" s="4" t="s">
        <v>78</v>
      </c>
      <c r="D2354" t="s">
        <v>2810</v>
      </c>
      <c r="E2354" s="57" t="str">
        <f t="shared" si="36"/>
        <v>Trastornos esquizoafectivos</v>
      </c>
    </row>
    <row r="2355" spans="1:5" x14ac:dyDescent="0.3">
      <c r="A2355" s="4" t="s">
        <v>2807</v>
      </c>
      <c r="B2355" t="s">
        <v>15197</v>
      </c>
      <c r="C2355" s="4" t="s">
        <v>90</v>
      </c>
      <c r="D2355" t="s">
        <v>2811</v>
      </c>
      <c r="E2355" s="57" t="str">
        <f t="shared" si="36"/>
        <v>Trastornos esquizoafectivos</v>
      </c>
    </row>
    <row r="2356" spans="1:5"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25"/>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2024-11-29T19:40:50Z</dcterms:modified>
</cp:coreProperties>
</file>