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31" windowWidth="12120" windowHeight="8820" tabRatio="693" activeTab="0"/>
  </bookViews>
  <sheets>
    <sheet name="CAP-FORMATO 1" sheetId="1" r:id="rId1"/>
    <sheet name="CAP-FORMATO 2" sheetId="2" r:id="rId2"/>
    <sheet name="ANEXO  1" sheetId="3" r:id="rId3"/>
    <sheet name="ANEXO 2" sheetId="4" r:id="rId4"/>
    <sheet name="Hoja1" sheetId="5" r:id="rId5"/>
    <sheet name="Hoja2" sheetId="6" r:id="rId6"/>
  </sheets>
  <definedNames>
    <definedName name="_xlnm.Print_Area" localSheetId="3">'ANEXO 2'!$A$1:$C$38</definedName>
    <definedName name="_xlnm.Print_Area" localSheetId="0">'CAP-FORMATO 1'!$A$1:$H$572</definedName>
  </definedNames>
  <calcPr fullCalcOnLoad="1"/>
</workbook>
</file>

<file path=xl/sharedStrings.xml><?xml version="1.0" encoding="utf-8"?>
<sst xmlns="http://schemas.openxmlformats.org/spreadsheetml/2006/main" count="1475" uniqueCount="386">
  <si>
    <t xml:space="preserve">TOTAL </t>
  </si>
  <si>
    <t>ORGANO DE DIRECCION</t>
  </si>
  <si>
    <t>DIRECCION GENERAL</t>
  </si>
  <si>
    <t>001</t>
  </si>
  <si>
    <t>D5-05-290-3</t>
  </si>
  <si>
    <t>D4-05-290-2</t>
  </si>
  <si>
    <t>P1-05-066-1</t>
  </si>
  <si>
    <t>T3-05-707-1</t>
  </si>
  <si>
    <t>SECRETARIA I</t>
  </si>
  <si>
    <t>T1-05-675-1</t>
  </si>
  <si>
    <t>ORGANO DE CONTROL</t>
  </si>
  <si>
    <t>D3-05-295-1</t>
  </si>
  <si>
    <t>P3-05-338-1</t>
  </si>
  <si>
    <t>P3-05-380-1</t>
  </si>
  <si>
    <t>SECRETARIA II</t>
  </si>
  <si>
    <t>T2-05-675-2</t>
  </si>
  <si>
    <t>A3-05-160-1</t>
  </si>
  <si>
    <t>A2-50-145-1</t>
  </si>
  <si>
    <t>T4-50-757-1</t>
  </si>
  <si>
    <t>A1-05-870-1</t>
  </si>
  <si>
    <t>A3-50-125-1</t>
  </si>
  <si>
    <t>MEDICO III</t>
  </si>
  <si>
    <t>P5-50-525-3</t>
  </si>
  <si>
    <t>MEDICO II</t>
  </si>
  <si>
    <t>P4-50-525-2</t>
  </si>
  <si>
    <t>P3-50-847-1</t>
  </si>
  <si>
    <t>D3-05-290-1</t>
  </si>
  <si>
    <t>P5-05-338-3</t>
  </si>
  <si>
    <t>MEDICO I</t>
  </si>
  <si>
    <t>P3-50-525-1</t>
  </si>
  <si>
    <t>D4-05-295-2</t>
  </si>
  <si>
    <t>P4-05-338-2</t>
  </si>
  <si>
    <t>T4-05-707-2</t>
  </si>
  <si>
    <t>OFICINA DE PERSONAL</t>
  </si>
  <si>
    <t>ASISTENTE SOCIAL II</t>
  </si>
  <si>
    <t>ASISTENTE SOCIAL I</t>
  </si>
  <si>
    <t>T5-05-707-3</t>
  </si>
  <si>
    <t>OFICINISTA I</t>
  </si>
  <si>
    <t>A2-05-550-1</t>
  </si>
  <si>
    <t>OFICINA DE ECONOMIA</t>
  </si>
  <si>
    <t>CONTADOR II</t>
  </si>
  <si>
    <t>P4-05-225-2</t>
  </si>
  <si>
    <t>ARTESANO I</t>
  </si>
  <si>
    <t>T2-30-060-1</t>
  </si>
  <si>
    <t>OFICINA DE LOGISTICA</t>
  </si>
  <si>
    <t>INGENIERO II</t>
  </si>
  <si>
    <t>P4-35-435-2</t>
  </si>
  <si>
    <t>P2-05-066-2</t>
  </si>
  <si>
    <t>ARTESANO II</t>
  </si>
  <si>
    <t>T3-30-060-2</t>
  </si>
  <si>
    <t xml:space="preserve">ARTESANO I </t>
  </si>
  <si>
    <t>T1-10-560-1</t>
  </si>
  <si>
    <t>T3-10-770-1</t>
  </si>
  <si>
    <t>A1-30-090-1</t>
  </si>
  <si>
    <t>T3-50-797-1</t>
  </si>
  <si>
    <t>P3-05-700-1</t>
  </si>
  <si>
    <t>ARTESANO IV</t>
  </si>
  <si>
    <t>T5-30-060-4</t>
  </si>
  <si>
    <t>ARTESANO III</t>
  </si>
  <si>
    <t>T4-30-060-3</t>
  </si>
  <si>
    <t>INSPECTOR SANITARIO I</t>
  </si>
  <si>
    <t>T3-50-480-1</t>
  </si>
  <si>
    <t>CHOFER I</t>
  </si>
  <si>
    <t>T2-60-245-1</t>
  </si>
  <si>
    <t>ELECTRICISTA II</t>
  </si>
  <si>
    <t>ELECTRICISTA I</t>
  </si>
  <si>
    <t>MECANICO II</t>
  </si>
  <si>
    <t>T1-30-585-1</t>
  </si>
  <si>
    <t>TERAPISTA I</t>
  </si>
  <si>
    <t>T4-50-855-1</t>
  </si>
  <si>
    <t>A4-05-690-1</t>
  </si>
  <si>
    <t>OFICINA DE ESTADISTICA E INFORMATICA</t>
  </si>
  <si>
    <t>T2-45-320-1</t>
  </si>
  <si>
    <t>T2-05-510-1</t>
  </si>
  <si>
    <t>A4-10-555-1</t>
  </si>
  <si>
    <t>OFICINA DE COMUNICACIONES</t>
  </si>
  <si>
    <t>MEDICO IV</t>
  </si>
  <si>
    <t>P6-50-525-4</t>
  </si>
  <si>
    <t>D2-05-695-1</t>
  </si>
  <si>
    <t>P4-50-847-2</t>
  </si>
  <si>
    <t>P1-50-076-1</t>
  </si>
  <si>
    <t>D3-05-695-2</t>
  </si>
  <si>
    <t>ENFERMERA  IV</t>
  </si>
  <si>
    <t>P6-50-325-4</t>
  </si>
  <si>
    <t>ENFERMERA  III</t>
  </si>
  <si>
    <t>P5-50-325-3</t>
  </si>
  <si>
    <t>ENFERMERA  II</t>
  </si>
  <si>
    <t>P4-50-325-2</t>
  </si>
  <si>
    <t>T5-50-757-2</t>
  </si>
  <si>
    <t>P6-55-640-4</t>
  </si>
  <si>
    <t>P5-55-640-3</t>
  </si>
  <si>
    <t>P4-55-640-2</t>
  </si>
  <si>
    <t>T4-50-763-1</t>
  </si>
  <si>
    <t>NUTRICIONISTA I</t>
  </si>
  <si>
    <t>P3-50-535-1</t>
  </si>
  <si>
    <t>ASISTENTE SOCIAL III</t>
  </si>
  <si>
    <t>P5-55-078-3</t>
  </si>
  <si>
    <t>P4-55-078-2</t>
  </si>
  <si>
    <t>P3-55-078-1</t>
  </si>
  <si>
    <t>TERAPISTA II</t>
  </si>
  <si>
    <t>T5-50-855-2</t>
  </si>
  <si>
    <t xml:space="preserve">SECRETARIA I </t>
  </si>
  <si>
    <t>SERVICIO DE APOYO AL DIAGNOSTICO</t>
  </si>
  <si>
    <t>SERVICIO DE PSICOTERAPIA</t>
  </si>
  <si>
    <t>ASISTENTE  ADMINISTRATIVO I</t>
  </si>
  <si>
    <t xml:space="preserve">DIRECTOR DE SISTEMA ADMINISTRATIVO I </t>
  </si>
  <si>
    <t>ESPECIALISTA ADMINISTRATIVO I</t>
  </si>
  <si>
    <t>AUXILIAR DE SISTEMA ADMINISTRATIVO I</t>
  </si>
  <si>
    <t>ESPECIALISTA  ADMINISTRATIVO III</t>
  </si>
  <si>
    <t xml:space="preserve">DIRECTOR DE SISTEMA ADMINISTRATIVO II </t>
  </si>
  <si>
    <t>ESPECIALISTA  ADMINISTRATIVO II</t>
  </si>
  <si>
    <t>ASISTENTE ADMINISTRATIVO I</t>
  </si>
  <si>
    <t>ASISTENTE ADMINISTRATIVO II</t>
  </si>
  <si>
    <t>OPERADOR DE EQUIPO DE IMPRENTA I</t>
  </si>
  <si>
    <t>SUPERVISOR DE TALLER I</t>
  </si>
  <si>
    <t>SUPERVISOR DE PROGRAMA SECTORIAL I</t>
  </si>
  <si>
    <t>DIRECTOR DE PROGRAMA SECTORIAL I</t>
  </si>
  <si>
    <t>SUPERVISOR DE PROGRAMA SECTORIAL II</t>
  </si>
  <si>
    <t>TRABAJADOR DE SERVICIOS I</t>
  </si>
  <si>
    <t>ORGANO DE CONTROL INSTITUCIONAL</t>
  </si>
  <si>
    <t>DIRECTOR DE SISTEMA ADMINISTRATIVO II</t>
  </si>
  <si>
    <t>ASISTENTE EN SERVICIOS DE SALUD I</t>
  </si>
  <si>
    <t>T3-45-320-2</t>
  </si>
  <si>
    <t>T3-05-510-2</t>
  </si>
  <si>
    <t>OPERADOR DE MAQUINARIA INDUSTRIAL I</t>
  </si>
  <si>
    <t>P3-50-650-1</t>
  </si>
  <si>
    <t>T4-05-760-1</t>
  </si>
  <si>
    <t>T4-50-785-1</t>
  </si>
  <si>
    <t>T4-05-805-1</t>
  </si>
  <si>
    <t>DIRECTOR DE PROGRAMA SECTORIAL II</t>
  </si>
  <si>
    <t>DIRECTOR DE PROGRAMA SECTORIAL III</t>
  </si>
  <si>
    <t>A4-05-130-2</t>
  </si>
  <si>
    <t>A3-05-130-1</t>
  </si>
  <si>
    <t>ESPECIALISTA ADMINISTRATIVO IV</t>
  </si>
  <si>
    <t>P6-05-338-4</t>
  </si>
  <si>
    <t>AUXILIAR DE FARMACIA I</t>
  </si>
  <si>
    <t>A3-50-135-1</t>
  </si>
  <si>
    <t>EDUCADOR PARA LA SALUD II</t>
  </si>
  <si>
    <t>P4-50-315-2</t>
  </si>
  <si>
    <t>AUXILIAR DE CONTABILIDAD II</t>
  </si>
  <si>
    <t>A4-05-110-2</t>
  </si>
  <si>
    <t>AUXILIAR DE SISTEMA ADMINISTRATIVO II</t>
  </si>
  <si>
    <t>A4-05-160-2</t>
  </si>
  <si>
    <t>ASISTENTE SOCIAL IV</t>
  </si>
  <si>
    <t>P3-55-640-1</t>
  </si>
  <si>
    <t>P6-55-078-4</t>
  </si>
  <si>
    <t>ASISTENTE EN SERVICIO DE SALUD I</t>
  </si>
  <si>
    <t>O</t>
  </si>
  <si>
    <t>P</t>
  </si>
  <si>
    <t>SECTOR:  MINISTERIO DE SALUD</t>
  </si>
  <si>
    <t>TOTAL UNIDAD ORGANICA</t>
  </si>
  <si>
    <t>SP-DS</t>
  </si>
  <si>
    <t>SP-EJ</t>
  </si>
  <si>
    <t>SP-ES</t>
  </si>
  <si>
    <t>SP-AP</t>
  </si>
  <si>
    <t>SECRETARIA IV</t>
  </si>
  <si>
    <t>T4-05-675-4</t>
  </si>
  <si>
    <t>ABOGADO III</t>
  </si>
  <si>
    <t>P5-40-005-3</t>
  </si>
  <si>
    <t>ECONOMISTA II</t>
  </si>
  <si>
    <t>P4-20-305-2</t>
  </si>
  <si>
    <t>P1-25-073-1</t>
  </si>
  <si>
    <t xml:space="preserve">ARTESANO II </t>
  </si>
  <si>
    <t>CHOFER III</t>
  </si>
  <si>
    <t>T4-60-245-3</t>
  </si>
  <si>
    <t>CONTROLADOR DE CALIDAD PAD I</t>
  </si>
  <si>
    <t>T2-05-230-1</t>
  </si>
  <si>
    <t>T2-10-570-1</t>
  </si>
  <si>
    <t>OPERADOR PAD I</t>
  </si>
  <si>
    <t>T2-05-595-1</t>
  </si>
  <si>
    <t>OPERADOR PAD III</t>
  </si>
  <si>
    <t>T3-05-707-2</t>
  </si>
  <si>
    <t>T3-05-730-2</t>
  </si>
  <si>
    <t>P3-25-355-1</t>
  </si>
  <si>
    <t xml:space="preserve">ENFERMERA I </t>
  </si>
  <si>
    <t>P3-50-325-1</t>
  </si>
  <si>
    <t>T3-25-741-1</t>
  </si>
  <si>
    <t>Oficina Ejecutiva de Planeamiento Estrategico</t>
  </si>
  <si>
    <t xml:space="preserve">                    Ministerio de Salud</t>
  </si>
  <si>
    <t xml:space="preserve">RESUMEN CUANTITATIVO </t>
  </si>
  <si>
    <t>ORGANOS O UNIDADES ORGANICAS</t>
  </si>
  <si>
    <t>SECTOR:    MINISTERIO DE SALUD</t>
  </si>
  <si>
    <t>ENTIDAD :  HOSPITAL "VICTOR LARCO HERRERA"</t>
  </si>
  <si>
    <t>Oficina Ejecutiva de Planeaniento Estratégico</t>
  </si>
  <si>
    <t xml:space="preserve">                 Ministerio de Salud</t>
  </si>
  <si>
    <t xml:space="preserve">          Hospital " Victor Larco Herrera" </t>
  </si>
  <si>
    <t>TOTAL GENERAL</t>
  </si>
  <si>
    <t xml:space="preserve">OFICINA EJECUTIVA DE ADMINISTRACION </t>
  </si>
  <si>
    <t>DEPARTAMENTO DE APOYO MEDICO COMPLEMENTARIO</t>
  </si>
  <si>
    <t>SECTOR : MINISTERIO DE SALUD</t>
  </si>
  <si>
    <t xml:space="preserve">          CLASIFICACION </t>
  </si>
  <si>
    <t>OFICINA  EJECUTIVA DE PLANEAMIENTO ESTRATEGICO</t>
  </si>
  <si>
    <t xml:space="preserve">OFICINA DE ASESORIA   JURIDICA </t>
  </si>
  <si>
    <t>OFICINA DE EPIDEMIOLOGÍA  Y SALUD AMBIENTAL</t>
  </si>
  <si>
    <t xml:space="preserve">OFICINA DE SERVICIOS GENERALES </t>
  </si>
  <si>
    <t>OFICINA DE APOYO A LA DOCENCIA  E INVESTIGACIÓN</t>
  </si>
  <si>
    <t>SERVICIO DE ESPECIALIDADES  MEDICO QUIRURGICAS</t>
  </si>
  <si>
    <t xml:space="preserve">SERVICIO DE MEDICINA INTERNA </t>
  </si>
  <si>
    <t xml:space="preserve">DEPARTAMENTO DE ENFERMERIA </t>
  </si>
  <si>
    <t xml:space="preserve">SERVICIO DE ENFERMERIA  EN PSIQUIATRIA VARONES. </t>
  </si>
  <si>
    <t>SERVICIO DE ENFERMERIA  EN PSIQUIATRIA MUJERES</t>
  </si>
  <si>
    <t xml:space="preserve">SERVICIO DE ENFERMERIA  EN ADICCIONES </t>
  </si>
  <si>
    <t xml:space="preserve">SERVICIO DE ENFERMERIA EN EMERGENCIA Y UCE </t>
  </si>
  <si>
    <t>SERVICIO DE ENFERMERIA EN  DEPRESION Y ANSIEDAD</t>
  </si>
  <si>
    <t xml:space="preserve">DEPARTAMENTO DE PSICOLOGIA </t>
  </si>
  <si>
    <t>SERVICIO DE PSICOLOGIA EN SALUD MENTAL COMUNITARIA</t>
  </si>
  <si>
    <t xml:space="preserve">DEPARTAMENTO DE FARMACIA </t>
  </si>
  <si>
    <t xml:space="preserve">DEPARTAMENTO  DE NUTRICION Y DIETETICA </t>
  </si>
  <si>
    <t>DEPARTAMENTO  DE TRABAJO SOCIAL</t>
  </si>
  <si>
    <t>SERVICIO  DE TRABAJO SOCIAL EN SALUD MENTAL COMUNITARIA</t>
  </si>
  <si>
    <t>DEPARTAMENTO  DE REHABILITACION Y PSICOTERAPIA</t>
  </si>
  <si>
    <t xml:space="preserve">SERVICIO DE REHABILITACION  INTEGRAL Y TERAPIA OCUPACIONAL </t>
  </si>
  <si>
    <t xml:space="preserve">DEPARTAMENTO DE ADICCIONES </t>
  </si>
  <si>
    <t>DEPARTAMENTO DE HOSPITALIZACIÓN</t>
  </si>
  <si>
    <t>SERVICIO DE ENFERMEDADES  PSIQUIATRICAS  AGUDAS</t>
  </si>
  <si>
    <t>SERVICIO DE RECUPERACIÓN  Y REINSERCIÓN  FAMILIAR Y SOCIAL</t>
  </si>
  <si>
    <t xml:space="preserve">SERVICIO DE PSIQUIATRIA FORENSE </t>
  </si>
  <si>
    <t xml:space="preserve">DEPARTAMENTO DE PSIQUIATRIA  DE NIÑOS Y ADOLESCENTES </t>
  </si>
  <si>
    <t xml:space="preserve">DEPARTAMENTO DE  EMERGENCIA </t>
  </si>
  <si>
    <t>OFICINA DE GESTION DE CALIDAD</t>
  </si>
  <si>
    <t xml:space="preserve">AUDITOR I </t>
  </si>
  <si>
    <t>P3-05-080-1</t>
  </si>
  <si>
    <t>TOTAL</t>
  </si>
  <si>
    <t>CIRUJANO DENTISTA III</t>
  </si>
  <si>
    <t>P5-50-215-3</t>
  </si>
  <si>
    <t>AÑO: 2008</t>
  </si>
  <si>
    <t>SERVICIO DE PSICOLOGIA EN CONSULTA EXTERNA  Y HOSP.</t>
  </si>
  <si>
    <t>SERVICIO  DE TRABAJO SOCIAL EN CONSULTA EXT.  Y HOSP.</t>
  </si>
  <si>
    <t>DEPARTAMENTO DE CONSULTA  EXT. Y SALUD MENTAL COMUNIT.</t>
  </si>
  <si>
    <t>TOTAL ORGANO</t>
  </si>
  <si>
    <t>I.    DENOMINACIÓN DEL ÓRGANO: DIRECCIÓN GENERAL</t>
  </si>
  <si>
    <t xml:space="preserve">DENOMINACIÓN DE LA UNIDAD ORGÁNICA: </t>
  </si>
  <si>
    <t>Nº DE 
ORDEN</t>
  </si>
  <si>
    <t>SITUACIÓN 
DEL CARGO</t>
  </si>
  <si>
    <t>CARGO DE 
CONFIANZA</t>
  </si>
  <si>
    <t xml:space="preserve"> CARGO ESTRUCTURAL </t>
  </si>
  <si>
    <t>CÓDIGO</t>
  </si>
  <si>
    <t>CLASIFICACIÓN</t>
  </si>
  <si>
    <t>II.    DENOMINACIÓN DEL ÓRGANO: ORGANO DE CONTROL INSTITUCIONAL</t>
  </si>
  <si>
    <t>III.    DENOMINACIÓN DEL ÓRGANO: OFICINA EJECUTIVA DE PLANEAMIENTO ESTRATEGICO</t>
  </si>
  <si>
    <t>IV.    DENOMINACIÓN DEL ÓRGANO: OFICINA DE ASESORIA JURIDICA</t>
  </si>
  <si>
    <t xml:space="preserve"> DENOMINACIÓN DE LA UNIDAD ORGÁNICA: </t>
  </si>
  <si>
    <t>DENOMINACIÓN DE LA UNIDAD ORGÁNICA: OFICINA DE PERSONAL</t>
  </si>
  <si>
    <t>DENOMINACIÓN DE LA UNIDAD ORGÁNICA: OFICINA DE ECONOMIA</t>
  </si>
  <si>
    <t>VIII.    DENOMINACIÓN DEL ÓRGANO: OFICINA DE ESTADISTICA E INFORMATICA</t>
  </si>
  <si>
    <t>V.    DENOMINACIÓN DEL ÓRGANO: OFICINA DE EPIDEMIOLOGIA Y SALUD AMBIENTAL</t>
  </si>
  <si>
    <t>VI.    DENOMINACIÓN DEL ÓRGANO: OFICINA DE GESTION DE CALIDAD</t>
  </si>
  <si>
    <t>VII.    DENOMINACIÓN DEL ÓRGANO: OFICINA EJECUTIVA ADMINISTRACION</t>
  </si>
  <si>
    <t>IX.  DENOMINACIÓN DEL ÓRGANO: OFICINA DE COMUNICACIONES</t>
  </si>
  <si>
    <t>X.    DENOMINACIÓN DEL ÓRGANO: OFICINA DE APOYO A LA DOCENCIA E INVESTIGACION</t>
  </si>
  <si>
    <t xml:space="preserve">XI.1  DENOMINACIÓN DE LA UNIDAD ORGÁNICA: </t>
  </si>
  <si>
    <t xml:space="preserve">XI.    DENOMINACIÓN DEL ÓRGANO: DEPARTAMENTO DE APOYO MEDICO COMPLEMENTARIO </t>
  </si>
  <si>
    <t>XI.3  DENOMINACIÓN DE LA UNIDAD ORGÁNICA: SERVICIO DE APOYO AL DIAGNOSTICO</t>
  </si>
  <si>
    <t>XI.2  DENOMINACIÓN DE LA UNIDAD ORGÁNICA: SERVICIO DE MEDICINA INTERNA</t>
  </si>
  <si>
    <t>XI.1  DENOMINACIÓN DE LA UNIDAD ORGÁNICA: SERVICIO DE ESPECIALIDADES MEDICO QUIRURGICAS</t>
  </si>
  <si>
    <t xml:space="preserve">XII. 1  DENOMINACIÓN DE LA UNIDAD ORGÁNICA: </t>
  </si>
  <si>
    <t>XII.     DENOMINACIÓN DEL ÓRGANO: DEPARTAMENTO DE ENFERMERIA</t>
  </si>
  <si>
    <t>XII. 5  DENOMINACIÓN DE LA UNIDAD ORGÁNICA: SERVICIO DE ENFERMERIA EN DEPRESION Y ANSIEDAD</t>
  </si>
  <si>
    <t>XII. 4  DENOMINACIÓN DE LA UNIDAD ORGÁNICA: SERVICIO DE ENFERMERIA EN EMERGENCIA Y UNIDAD DE CUIDADOS ESPECIALES</t>
  </si>
  <si>
    <t>XII. 3  DENOMINACIÓN DE LA UNIDAD ORGÁNICA: SERVICIO DE ENFERMERIA EN ADICCIONES</t>
  </si>
  <si>
    <t xml:space="preserve">XII. 2  DENOMINACIÓN DE LA UNIDAD ORGÁNICA: SERVICIO DE ENFERMERIA EN PSIQUIATRIA MUJERES </t>
  </si>
  <si>
    <t>XII. 1  DENOMINACIÓN DE LA UNIDAD ORGÁNICA: SERVICIO DE DE ENFERMERIA EN PSIQUIATRIA VARONES</t>
  </si>
  <si>
    <t>XIII.  DENOMINACIÓN DEL ÓRGANO: DEPARTAMENTO DE PSICOLOGIA</t>
  </si>
  <si>
    <t>XIII.    DENOMINACIÓN DEL ÓRGANO: DEPARTAMENTO DE PSICOLOGIA</t>
  </si>
  <si>
    <t>XIII.1  DENOMINACIÓN DE LA UNIDAD ORGÁNICA: SERVICIO DE PSICOLOGIA EN CONSULTA EXTERNA Y HOSPITALIZACION</t>
  </si>
  <si>
    <t>XIII.2  DENOMINACIÓN DE LA UNIDAD ORGÁNICA: SERVICIO DE PSICOLOGIA EN SALUD MENTAL COMUNITARIA</t>
  </si>
  <si>
    <t xml:space="preserve">     DENOMINACIÓN DE LA UNIDAD ORGÁNICA: </t>
  </si>
  <si>
    <t>XIV.   DENOMINACIÓN DEL ÓRGANO: DEPARTAMENTO DE FARMACIA</t>
  </si>
  <si>
    <t xml:space="preserve">    DENOMINACIÓN DE LA UNIDAD ORGÁNICA: </t>
  </si>
  <si>
    <t xml:space="preserve">  DENOMINACIÓN DE LA UNIDAD ORGÁNICA: </t>
  </si>
  <si>
    <t>XV.  DENOMINACIÓN DEL ÓRGANO: DEPARTAMENTO DE NUTRICION Y DIETETICA</t>
  </si>
  <si>
    <t>XVI.   DENOMINACIÓN DEL ÓRGANO: DEPARTAMENTO DE TRABAJO SOCIAL</t>
  </si>
  <si>
    <t>XVI.    DENOMINACIÓN DEL ÓRGANO: DEPARTAMENTO DE TRABAJO SOCIAL</t>
  </si>
  <si>
    <t>XVI.1  DENOMINACIÓN DE LA UNIDAD ORGÁNICA: SERVICIO DE TRABAJO SOCIAL EN CONSULTA EXTERNA Y HOSPITALIZACION</t>
  </si>
  <si>
    <t>XVI.2  DENOMINACIÓN DE LA UNIDAD ORGÁNICA: SERVICIO DE TRABAJO SOCIAL  EN SALUD MENTAL COMUNITARIA</t>
  </si>
  <si>
    <t xml:space="preserve">          DENOMINACIÓN DE LA UNIDAD ORGÁNICA: </t>
  </si>
  <si>
    <t>XVII.  DENOMINACIÓN DEL ÓRGANO: DEPARTAMENTO DE REHABILITACION Y PSICOTERAPIA</t>
  </si>
  <si>
    <t>XVII.1. DENOMINACIÓN DE LA UNIDAD ORGÁNICA: SERVICIO DE REHABILITACION INTEGRAL  Y TERAPIA OCUPACIONAL</t>
  </si>
  <si>
    <t>XVII.2 DENOMINACIÓN DE LA UNIDAD ORGÁNICA: SERVICIO DE PSICOTERAPIA</t>
  </si>
  <si>
    <t>XVIII.  DENOMINACIÓN DEL ÓRGANO: DEPARTAMENTO DE ADICCIONES</t>
  </si>
  <si>
    <t>XIX.  DENOMINACIÓN DEL ÓRGANO: DEPARTAMENTO DE HOSPITALIZACION</t>
  </si>
  <si>
    <t xml:space="preserve">   DENOMINACIÓN DE LA UNIDAD ORGÁNICA: </t>
  </si>
  <si>
    <t>XIX.1  DENOMINACIÓN DE LA UNIDAD ORGÁNICA: SERVICIO DE ENFERMEDADES PSIQUIATRICAS AGUDAS</t>
  </si>
  <si>
    <t>XIX.2  DENOMINACIÓN DE LA UNIDAD ORGÁNICA: SERVICIO DE RECUPERACION Y REINSERCION FAMILIAR Y SOCIAL</t>
  </si>
  <si>
    <t>XIX.3  DENOMINACIÓN DE LA UNIDAD ORGÁNICA: SERVICIO DE  PSIQUIATRIA FORENSE</t>
  </si>
  <si>
    <t>XX.  DENOMINACIÓN DEL ÓRGANO: DEPARTAMENTO DE PSIQUIATRIA DE NIÑOS Y ADOLESCENTES</t>
  </si>
  <si>
    <t xml:space="preserve">        DENOMINACIÓN DE LA UNIDAD ORGÁNICA: </t>
  </si>
  <si>
    <t>XXI.  DENOMINACIÓN DEL ÓRGANO: DEPARTAMENTO DE CONSULTA EXTERNA Y SALUD MENTAL COMUNITARIA</t>
  </si>
  <si>
    <t>XXII. DENOMINACIÓN DEL ÓRGANO: DEPARTAMENTO DE EMERGENCIA</t>
  </si>
  <si>
    <t>TÉCNICO ADMINISTRATIVO I</t>
  </si>
  <si>
    <t>TÉCNICO EN BIBLIOTECA I</t>
  </si>
  <si>
    <t>TÉCNICO  ADMINISTRATIVO I</t>
  </si>
  <si>
    <t>TÉCNICO EN PLANIFICACIÓN I</t>
  </si>
  <si>
    <t>ASISTENTE EN SERVICIO DE EDUCACIÓN Y CULTURA I</t>
  </si>
  <si>
    <t>TÉCNICO ADMINISTRATIVO III</t>
  </si>
  <si>
    <t>TÉCNICO ADMINISTRATIVO II</t>
  </si>
  <si>
    <t>MECÁNICO I</t>
  </si>
  <si>
    <t>TÉCNICO EN IMPRESIONES I</t>
  </si>
  <si>
    <t>SUPERVISOR DE CONSERVACIÓN Y SERVICIO I</t>
  </si>
  <si>
    <t>AUXILIAR DE ARTESANÍA I</t>
  </si>
  <si>
    <t xml:space="preserve">TÉCNICO EN ESTADÍSTICA I </t>
  </si>
  <si>
    <t>TÉCNICO EN ARCHIVO II</t>
  </si>
  <si>
    <t>OPERADOR DE EQUIPO ELECTRÓNICO I</t>
  </si>
  <si>
    <t>OPERADOR DE CENTRAL TELEFÓNICA I</t>
  </si>
  <si>
    <t>AUXILIAR DE ESTADÍSTICA II</t>
  </si>
  <si>
    <t>AUXILIAR DE ESTADÍSTICA I</t>
  </si>
  <si>
    <t>TECNÓLOGO MEDICO II</t>
  </si>
  <si>
    <t>TECNÓLOGO MEDICO I</t>
  </si>
  <si>
    <t>TÉCNICO EN LABORATORIO I</t>
  </si>
  <si>
    <t>TÉCNICO EN ENFERMERÍA II</t>
  </si>
  <si>
    <t>TÉCNICO EN ENFERMERÍA I</t>
  </si>
  <si>
    <t>AUXILIAR DE ENFERMERÍA I</t>
  </si>
  <si>
    <t>PSICÓLOGO IV</t>
  </si>
  <si>
    <t>PSICÓLOGO III</t>
  </si>
  <si>
    <t>PSICÓLOGO II</t>
  </si>
  <si>
    <t>PSICÓLOGO I</t>
  </si>
  <si>
    <t>QUÍMICO FARMACÉUTICO I</t>
  </si>
  <si>
    <t>TÉCNICO EN FARMACIA I</t>
  </si>
  <si>
    <t>TÉCNICO EN NUTRICIÓN I</t>
  </si>
  <si>
    <t>AUXILIAR DE NUTRICIÓN I</t>
  </si>
  <si>
    <t>ESPECIALISTA EN EDUCACIÓN I</t>
  </si>
  <si>
    <t>DENOMINACIÓN DE LA UNIDAD ORGÁNICA: OFICINA DE LOGISTICA</t>
  </si>
  <si>
    <t>DENOMINACIÓN DE LA UNIDAD ORGÁNICA: OFICINA DE SERVICIOS GENERALES Y MANTENIMIENTO</t>
  </si>
  <si>
    <t>XIX.    DENOMINACIÓN DEL ÓRGANO: DEPARTAMENTO  DE HOSPITALIZACION</t>
  </si>
  <si>
    <t>XIX.    DENOMINACIÓN DEL ÓRGANO: DEPARTAMENTO DE HOSPITALIZACION</t>
  </si>
  <si>
    <t>DEL CUADRO PARA ASIGNACION DE PERSONAL 2008</t>
  </si>
  <si>
    <t>ENTIDAD: HOSPITAL  ESPECIALIZADO  "VICTOR LARCO HERRERA"</t>
  </si>
  <si>
    <t>CUADRO PARA  ASIGNACION DE PERSONAL 2008</t>
  </si>
  <si>
    <t>ENTIDAD:   HOSPITAL ESPECIALIZADO  "VICTOR LARCO HERRERA"</t>
  </si>
  <si>
    <t xml:space="preserve">TOTAL PLAZAS PRESUPUESTADAS </t>
  </si>
  <si>
    <t>TOTAL CARGOS  PREVISTOS</t>
  </si>
  <si>
    <t>ANEXO Nº 1</t>
  </si>
  <si>
    <t>CONTRATOS SUJETOS A MODALIDES   - AÑO 2008</t>
  </si>
  <si>
    <t>C L A S I F I C A C I O N</t>
  </si>
  <si>
    <t>FP</t>
  </si>
  <si>
    <t>EC</t>
  </si>
  <si>
    <t>RE</t>
  </si>
  <si>
    <t>ANEXO Nº 2</t>
  </si>
  <si>
    <t>CONTRATO  DE  LOCACION  DE  SERVICIOS  CON  PERSONAS  NATURALES 2008</t>
  </si>
  <si>
    <t>ORGANOS  Y  UNIDADES ORGANICAS</t>
  </si>
  <si>
    <t>CONTRATOS POR SNP</t>
  </si>
  <si>
    <t>ORGANO DE ASESORIA</t>
  </si>
  <si>
    <t>ORGANO DE APOYO</t>
  </si>
  <si>
    <t xml:space="preserve">ORGANO DE LINEA  </t>
  </si>
  <si>
    <t>ENTIDAD : HOSPITAL ESPECIALIZADO "VICTOR LARCO HERRERA"</t>
  </si>
  <si>
    <t xml:space="preserve">SECTOR  : SALUD </t>
  </si>
  <si>
    <t>Hospital Especializado "Victor Larco Herrera"</t>
  </si>
  <si>
    <t xml:space="preserve">           Hospital  Especializado "Vìctor Larco Herrera"</t>
  </si>
  <si>
    <t xml:space="preserve">OFICINA DE SERVICIOS GENERALES Y MANTENIMIENTO </t>
  </si>
  <si>
    <t>TECNICO EN ARCHIVO III</t>
  </si>
  <si>
    <t>T4-05-730-3</t>
  </si>
  <si>
    <t xml:space="preserve">          Oficina Ejecutiva de Planeamiento Estrategico</t>
  </si>
  <si>
    <t xml:space="preserve">                             Ministerio de Salud </t>
  </si>
  <si>
    <t>ESPECIALISTA EN RACIONALIZACIÓN I</t>
  </si>
  <si>
    <t xml:space="preserve">    </t>
  </si>
  <si>
    <t>º</t>
  </si>
  <si>
    <t>Nº</t>
  </si>
  <si>
    <t>PLAZA</t>
  </si>
  <si>
    <t>APELLIDOS Y NOMBRES</t>
  </si>
  <si>
    <t>CARGO</t>
  </si>
  <si>
    <t>NIVEL</t>
  </si>
  <si>
    <t>U.E.</t>
  </si>
  <si>
    <t>SILVESTRE ASTUDILLO JESUS</t>
  </si>
  <si>
    <t>CHAVEZ TERRONES AGUSTIN</t>
  </si>
  <si>
    <t>CUPE HUAMANI EFRAIN</t>
  </si>
  <si>
    <t>ESTELLA PATINO LUIS ALBERTO</t>
  </si>
  <si>
    <t>TECNICO ADMINISTRATIVO I</t>
  </si>
  <si>
    <t>SAD</t>
  </si>
  <si>
    <t>STD</t>
  </si>
  <si>
    <t>STE</t>
  </si>
  <si>
    <t>REM.MEN.</t>
  </si>
  <si>
    <t xml:space="preserve">CUOTA </t>
  </si>
  <si>
    <t>INCENTI.</t>
  </si>
  <si>
    <t>AGUIN.</t>
  </si>
  <si>
    <t>OCAS.</t>
  </si>
  <si>
    <t>MENS.</t>
  </si>
  <si>
    <t>T. AÑO</t>
  </si>
  <si>
    <t xml:space="preserve">PLAZAS VACANTES A SER REASIGNADAS Y REPROGRAMADAS POR UNIDAD EJECUTORA DEL PLIEGO MINSA </t>
  </si>
  <si>
    <t>ROMERO RODRIGUEZ HUMBERTO</t>
  </si>
  <si>
    <t>CAMACHO ALVAREZ SEGUNDO</t>
  </si>
  <si>
    <t>DELGADO ROJAS DANIEL</t>
  </si>
  <si>
    <t>XXX FLORES GUSTAVO</t>
  </si>
  <si>
    <t>MECANICO I</t>
  </si>
  <si>
    <t>STB</t>
  </si>
  <si>
    <t>TECNICO ADMINISTRATIVO III</t>
  </si>
  <si>
    <t>PLAZAS VACANTES A SER REASIGNADAS Y REPROGRAMADAS POR UNIDAD EJECUTORA 032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</si>
</sst>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&quot;$&quot;* #,##0.00_ ;_ &quot;$&quot;* \-#,##0.00_ ;_ &quot;$&quot;* &quot;-&quot;??_ ;_ @_ 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000"/>
    <numFmt numFmtId="213" formatCode="0.0000"/>
    <numFmt numFmtId="214" formatCode="0.0%"/>
    <numFmt numFmtId="215" formatCode="0.000%"/>
    <numFmt numFmtId="216" formatCode="0.0000%"/>
    <numFmt numFmtId="217" formatCode="0.0"/>
    <numFmt numFmtId="218" formatCode="0.000"/>
  </numFmts>
  <fonts count="6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8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Arial"/>
      <family val="0"/>
    </font>
    <font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2"/>
      <name val="Courier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9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208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208" fontId="2" fillId="0" borderId="0" xfId="0" applyNumberFormat="1" applyFont="1" applyFill="1" applyAlignment="1">
      <alignment/>
    </xf>
    <xf numFmtId="208" fontId="13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208" fontId="2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" fillId="0" borderId="15" xfId="54" applyFont="1" applyFill="1" applyBorder="1" applyAlignment="1" applyProtection="1">
      <alignment horizontal="center" vertical="center"/>
      <protection/>
    </xf>
    <xf numFmtId="0" fontId="1" fillId="0" borderId="14" xfId="54" applyFont="1" applyFill="1" applyBorder="1" applyAlignment="1" applyProtection="1">
      <alignment horizontal="left" vertical="center" indent="2"/>
      <protection/>
    </xf>
    <xf numFmtId="208" fontId="5" fillId="0" borderId="10" xfId="0" applyNumberFormat="1" applyFont="1" applyFill="1" applyBorder="1" applyAlignment="1">
      <alignment horizontal="center"/>
    </xf>
    <xf numFmtId="0" fontId="1" fillId="0" borderId="14" xfId="54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16" xfId="54" applyFont="1" applyFill="1" applyBorder="1" applyAlignment="1" applyProtection="1">
      <alignment horizontal="left" vertical="center"/>
      <protection/>
    </xf>
    <xf numFmtId="0" fontId="1" fillId="0" borderId="17" xfId="54" applyFont="1" applyFill="1" applyBorder="1" applyAlignment="1" applyProtection="1">
      <alignment horizontal="left" vertical="center"/>
      <protection/>
    </xf>
    <xf numFmtId="0" fontId="1" fillId="0" borderId="17" xfId="54" applyFont="1" applyFill="1" applyBorder="1" applyAlignment="1" applyProtection="1">
      <alignment horizontal="center" vertical="center"/>
      <protection/>
    </xf>
    <xf numFmtId="0" fontId="1" fillId="0" borderId="17" xfId="54" applyFont="1" applyFill="1" applyBorder="1" applyAlignment="1" applyProtection="1">
      <alignment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25" fillId="0" borderId="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0" fontId="23" fillId="0" borderId="0" xfId="54" applyFont="1" applyFill="1" applyBorder="1" applyAlignment="1">
      <alignment vertical="center"/>
      <protection/>
    </xf>
    <xf numFmtId="0" fontId="23" fillId="0" borderId="0" xfId="54" applyFont="1" applyFill="1" applyAlignment="1">
      <alignment vertical="center"/>
      <protection/>
    </xf>
    <xf numFmtId="0" fontId="1" fillId="0" borderId="18" xfId="54" applyFont="1" applyFill="1" applyBorder="1" applyAlignment="1" applyProtection="1">
      <alignment horizontal="center" vertical="center"/>
      <protection/>
    </xf>
    <xf numFmtId="0" fontId="1" fillId="0" borderId="19" xfId="54" applyFont="1" applyFill="1" applyBorder="1" applyAlignment="1" applyProtection="1">
      <alignment horizontal="center" vertical="center"/>
      <protection/>
    </xf>
    <xf numFmtId="0" fontId="0" fillId="0" borderId="19" xfId="54" applyFont="1" applyFill="1" applyBorder="1" applyAlignment="1">
      <alignment vertical="center"/>
      <protection/>
    </xf>
    <xf numFmtId="0" fontId="1" fillId="0" borderId="19" xfId="54" applyFont="1" applyFill="1" applyBorder="1" applyAlignment="1" applyProtection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1" fillId="0" borderId="13" xfId="54" applyFont="1" applyFill="1" applyBorder="1" applyAlignment="1" applyProtection="1">
      <alignment horizontal="center" vertical="center"/>
      <protection/>
    </xf>
    <xf numFmtId="0" fontId="1" fillId="0" borderId="20" xfId="54" applyFont="1" applyFill="1" applyBorder="1" applyAlignment="1" applyProtection="1">
      <alignment horizontal="center" vertical="center"/>
      <protection/>
    </xf>
    <xf numFmtId="0" fontId="1" fillId="0" borderId="21" xfId="54" applyFont="1" applyFill="1" applyBorder="1" applyAlignment="1" applyProtection="1">
      <alignment horizontal="center" vertical="center"/>
      <protection/>
    </xf>
    <xf numFmtId="0" fontId="1" fillId="0" borderId="14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20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 quotePrefix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208" fontId="0" fillId="0" borderId="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0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20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208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08" fontId="0" fillId="0" borderId="26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208" fontId="1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208" fontId="0" fillId="0" borderId="23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1" fontId="0" fillId="0" borderId="23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 quotePrefix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2" fillId="0" borderId="19" xfId="0" applyFont="1" applyBorder="1" applyAlignment="1">
      <alignment/>
    </xf>
    <xf numFmtId="0" fontId="9" fillId="0" borderId="0" xfId="53">
      <alignment/>
      <protection/>
    </xf>
    <xf numFmtId="0" fontId="7" fillId="0" borderId="0" xfId="53" applyFont="1" applyFill="1" applyAlignment="1">
      <alignment horizontal="center"/>
      <protection/>
    </xf>
    <xf numFmtId="0" fontId="0" fillId="0" borderId="0" xfId="53" applyFont="1" applyFill="1">
      <alignment/>
      <protection/>
    </xf>
    <xf numFmtId="0" fontId="11" fillId="0" borderId="0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horizontal="center"/>
      <protection/>
    </xf>
    <xf numFmtId="0" fontId="0" fillId="0" borderId="0" xfId="53" applyFont="1" applyFill="1" applyBorder="1">
      <alignment/>
      <protection/>
    </xf>
    <xf numFmtId="0" fontId="12" fillId="0" borderId="0" xfId="53" applyFont="1" applyFill="1">
      <alignment/>
      <protection/>
    </xf>
    <xf numFmtId="0" fontId="11" fillId="0" borderId="0" xfId="53" applyFont="1">
      <alignment/>
      <protection/>
    </xf>
    <xf numFmtId="0" fontId="12" fillId="0" borderId="0" xfId="53" applyFont="1" applyFill="1" applyBorder="1" applyAlignment="1">
      <alignment horizontal="left"/>
      <protection/>
    </xf>
    <xf numFmtId="0" fontId="26" fillId="0" borderId="0" xfId="53" applyFont="1" applyBorder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0" borderId="31" xfId="53" applyFont="1" applyBorder="1" applyAlignment="1">
      <alignment horizontal="center" vertical="center"/>
      <protection/>
    </xf>
    <xf numFmtId="0" fontId="26" fillId="0" borderId="24" xfId="53" applyFont="1" applyBorder="1" applyAlignment="1">
      <alignment horizontal="center" vertical="center"/>
      <protection/>
    </xf>
    <xf numFmtId="0" fontId="26" fillId="0" borderId="25" xfId="53" applyFont="1" applyBorder="1" applyAlignment="1">
      <alignment horizontal="center" vertical="center"/>
      <protection/>
    </xf>
    <xf numFmtId="0" fontId="26" fillId="34" borderId="31" xfId="53" applyFont="1" applyFill="1" applyBorder="1" applyAlignment="1">
      <alignment horizontal="center" vertical="center"/>
      <protection/>
    </xf>
    <xf numFmtId="0" fontId="26" fillId="34" borderId="24" xfId="53" applyFont="1" applyFill="1" applyBorder="1" applyAlignment="1">
      <alignment horizontal="center" vertical="center"/>
      <protection/>
    </xf>
    <xf numFmtId="0" fontId="11" fillId="34" borderId="24" xfId="0" applyFont="1" applyFill="1" applyBorder="1" applyAlignment="1">
      <alignment horizontal="center"/>
    </xf>
    <xf numFmtId="0" fontId="11" fillId="34" borderId="25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5" fillId="33" borderId="32" xfId="0" applyFont="1" applyFill="1" applyBorder="1" applyAlignment="1">
      <alignment/>
    </xf>
    <xf numFmtId="0" fontId="15" fillId="33" borderId="33" xfId="0" applyFont="1" applyFill="1" applyBorder="1" applyAlignment="1">
      <alignment/>
    </xf>
    <xf numFmtId="0" fontId="16" fillId="33" borderId="34" xfId="0" applyFont="1" applyFill="1" applyBorder="1" applyAlignment="1">
      <alignment horizontal="center"/>
    </xf>
    <xf numFmtId="0" fontId="15" fillId="33" borderId="35" xfId="0" applyFont="1" applyFill="1" applyBorder="1" applyAlignment="1">
      <alignment/>
    </xf>
    <xf numFmtId="0" fontId="16" fillId="33" borderId="36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5" fillId="33" borderId="37" xfId="0" applyFont="1" applyFill="1" applyBorder="1" applyAlignment="1">
      <alignment/>
    </xf>
    <xf numFmtId="0" fontId="16" fillId="33" borderId="38" xfId="0" applyFont="1" applyFill="1" applyBorder="1" applyAlignment="1">
      <alignment horizontal="center"/>
    </xf>
    <xf numFmtId="0" fontId="17" fillId="34" borderId="31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1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4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9" xfId="0" applyFont="1" applyBorder="1" applyAlignment="1">
      <alignment/>
    </xf>
    <xf numFmtId="0" fontId="0" fillId="0" borderId="39" xfId="0" applyBorder="1" applyAlignment="1">
      <alignment horizontal="center"/>
    </xf>
    <xf numFmtId="0" fontId="5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5" fillId="0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7" fillId="0" borderId="0" xfId="0" applyFont="1" applyAlignment="1">
      <alignment/>
    </xf>
    <xf numFmtId="0" fontId="27" fillId="33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62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11" xfId="54" applyFont="1" applyFill="1" applyBorder="1" applyAlignment="1" applyProtection="1">
      <alignment horizontal="center" vertical="center" wrapText="1"/>
      <protection/>
    </xf>
    <xf numFmtId="0" fontId="1" fillId="0" borderId="44" xfId="54" applyFont="1" applyFill="1" applyBorder="1" applyAlignment="1" applyProtection="1">
      <alignment horizontal="center" vertical="center"/>
      <protection/>
    </xf>
    <xf numFmtId="0" fontId="1" fillId="0" borderId="21" xfId="54" applyFont="1" applyFill="1" applyBorder="1" applyAlignment="1" applyProtection="1">
      <alignment horizontal="center" vertical="center"/>
      <protection/>
    </xf>
    <xf numFmtId="0" fontId="1" fillId="0" borderId="46" xfId="54" applyFont="1" applyFill="1" applyBorder="1" applyAlignment="1" applyProtection="1">
      <alignment horizontal="center" vertical="center"/>
      <protection/>
    </xf>
    <xf numFmtId="0" fontId="1" fillId="0" borderId="19" xfId="54" applyFont="1" applyFill="1" applyBorder="1" applyAlignment="1" applyProtection="1">
      <alignment horizontal="center" vertical="center" wrapText="1"/>
      <protection/>
    </xf>
    <xf numFmtId="0" fontId="1" fillId="0" borderId="20" xfId="54" applyFont="1" applyFill="1" applyBorder="1" applyAlignment="1" applyProtection="1">
      <alignment horizontal="center" vertical="center"/>
      <protection/>
    </xf>
    <xf numFmtId="0" fontId="1" fillId="0" borderId="15" xfId="54" applyFont="1" applyFill="1" applyBorder="1" applyAlignment="1" applyProtection="1">
      <alignment horizontal="center" vertical="center"/>
      <protection/>
    </xf>
    <xf numFmtId="49" fontId="1" fillId="0" borderId="19" xfId="54" applyNumberFormat="1" applyFont="1" applyFill="1" applyBorder="1" applyAlignment="1" applyProtection="1">
      <alignment horizontal="center" vertical="center" wrapText="1"/>
      <protection/>
    </xf>
    <xf numFmtId="49" fontId="1" fillId="0" borderId="20" xfId="54" applyNumberFormat="1" applyFont="1" applyFill="1" applyBorder="1" applyAlignment="1" applyProtection="1">
      <alignment horizontal="center" vertical="center" wrapText="1"/>
      <protection/>
    </xf>
    <xf numFmtId="49" fontId="1" fillId="0" borderId="15" xfId="54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1" fillId="34" borderId="14" xfId="0" applyFont="1" applyFill="1" applyBorder="1" applyAlignment="1">
      <alignment horizontal="center"/>
    </xf>
    <xf numFmtId="0" fontId="11" fillId="0" borderId="0" xfId="53" applyFont="1" applyFill="1" applyBorder="1" applyAlignment="1">
      <alignment horizontal="left"/>
      <protection/>
    </xf>
    <xf numFmtId="0" fontId="7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P-RESUMEN-2006-1" xfId="53"/>
    <cellStyle name="Normal_DIS-200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8"/>
  <sheetViews>
    <sheetView tabSelected="1" view="pageBreakPreview" zoomScale="70" zoomScaleNormal="75" zoomScaleSheetLayoutView="70" zoomScalePageLayoutView="0" workbookViewId="0" topLeftCell="A1">
      <selection activeCell="D10" sqref="D10"/>
    </sheetView>
  </sheetViews>
  <sheetFormatPr defaultColWidth="11.421875" defaultRowHeight="12.75"/>
  <cols>
    <col min="1" max="1" width="13.57421875" style="119" customWidth="1"/>
    <col min="2" max="2" width="52.00390625" style="119" customWidth="1"/>
    <col min="3" max="3" width="11.57421875" style="119" customWidth="1"/>
    <col min="4" max="4" width="17.28125" style="119" customWidth="1"/>
    <col min="5" max="5" width="7.7109375" style="119" customWidth="1"/>
    <col min="6" max="6" width="7.57421875" style="119" customWidth="1"/>
    <col min="7" max="7" width="6.00390625" style="119" customWidth="1"/>
    <col min="8" max="8" width="14.00390625" style="119" customWidth="1"/>
    <col min="9" max="9" width="7.8515625" style="119" customWidth="1"/>
    <col min="10" max="16384" width="11.421875" style="119" customWidth="1"/>
  </cols>
  <sheetData>
    <row r="1" spans="1:9" ht="13.5">
      <c r="A1" s="27" t="s">
        <v>352</v>
      </c>
      <c r="B1" s="28"/>
      <c r="C1" s="4"/>
      <c r="D1" s="4"/>
      <c r="E1" s="4"/>
      <c r="F1" s="4"/>
      <c r="G1" s="4"/>
      <c r="H1" s="29"/>
      <c r="I1" s="117"/>
    </row>
    <row r="2" spans="1:9" ht="13.5" customHeight="1">
      <c r="A2" s="27" t="s">
        <v>347</v>
      </c>
      <c r="B2" s="28"/>
      <c r="C2" s="4"/>
      <c r="D2" s="4"/>
      <c r="E2" s="4"/>
      <c r="F2" s="213"/>
      <c r="G2" s="213"/>
      <c r="H2" s="213"/>
      <c r="I2" s="117"/>
    </row>
    <row r="3" spans="1:9" ht="18.75" customHeight="1">
      <c r="A3" s="27" t="s">
        <v>351</v>
      </c>
      <c r="B3" s="28"/>
      <c r="C3" s="4"/>
      <c r="D3" s="4"/>
      <c r="E3" s="4"/>
      <c r="F3" s="4"/>
      <c r="G3" s="214" t="s">
        <v>225</v>
      </c>
      <c r="H3" s="214"/>
      <c r="I3" s="117"/>
    </row>
    <row r="4" spans="1:9" ht="6.75" customHeight="1">
      <c r="A4" s="31"/>
      <c r="B4" s="4"/>
      <c r="C4" s="4"/>
      <c r="D4" s="4"/>
      <c r="E4" s="4"/>
      <c r="F4" s="4"/>
      <c r="G4" s="4"/>
      <c r="H4" s="4"/>
      <c r="I4" s="117"/>
    </row>
    <row r="5" spans="1:9" s="121" customFormat="1" ht="19.5">
      <c r="A5" s="214" t="s">
        <v>327</v>
      </c>
      <c r="B5" s="214"/>
      <c r="C5" s="214"/>
      <c r="D5" s="214"/>
      <c r="E5" s="214"/>
      <c r="F5" s="214"/>
      <c r="G5" s="214"/>
      <c r="H5" s="214"/>
      <c r="I5" s="120"/>
    </row>
    <row r="6" spans="1:9" s="121" customFormat="1" ht="7.5" customHeight="1">
      <c r="A6" s="215"/>
      <c r="B6" s="215"/>
      <c r="C6" s="215"/>
      <c r="D6" s="215"/>
      <c r="E6" s="215"/>
      <c r="F6" s="215"/>
      <c r="G6" s="215"/>
      <c r="H6" s="215"/>
      <c r="I6" s="120"/>
    </row>
    <row r="7" spans="1:9" s="121" customFormat="1" ht="19.5">
      <c r="A7" s="32" t="s">
        <v>326</v>
      </c>
      <c r="B7" s="30"/>
      <c r="C7" s="30"/>
      <c r="D7" s="30"/>
      <c r="E7" s="30"/>
      <c r="F7" s="30"/>
      <c r="G7" s="30"/>
      <c r="H7" s="33"/>
      <c r="I7" s="120"/>
    </row>
    <row r="8" spans="1:9" s="121" customFormat="1" ht="17.25" customHeight="1">
      <c r="A8" s="32" t="s">
        <v>149</v>
      </c>
      <c r="B8" s="30"/>
      <c r="C8" s="30"/>
      <c r="D8" s="30"/>
      <c r="E8" s="30"/>
      <c r="F8" s="30"/>
      <c r="G8" s="214"/>
      <c r="H8" s="214"/>
      <c r="I8" s="120"/>
    </row>
    <row r="9" spans="1:9" ht="9.75" customHeight="1" thickBot="1">
      <c r="A9" s="34"/>
      <c r="B9" s="35"/>
      <c r="C9" s="36"/>
      <c r="D9" s="36"/>
      <c r="E9" s="36"/>
      <c r="F9" s="36"/>
      <c r="G9" s="37"/>
      <c r="H9" s="37"/>
      <c r="I9" s="117"/>
    </row>
    <row r="10" spans="1:17" s="55" customFormat="1" ht="26.25" customHeight="1" thickBot="1">
      <c r="A10" s="47" t="s">
        <v>230</v>
      </c>
      <c r="B10" s="48"/>
      <c r="C10" s="49"/>
      <c r="D10" s="50"/>
      <c r="E10" s="50"/>
      <c r="F10" s="50"/>
      <c r="G10" s="50"/>
      <c r="H10" s="51"/>
      <c r="I10" s="52"/>
      <c r="J10" s="52"/>
      <c r="K10" s="52"/>
      <c r="L10" s="52"/>
      <c r="M10" s="52"/>
      <c r="N10" s="52"/>
      <c r="O10" s="52"/>
      <c r="P10" s="53"/>
      <c r="Q10" s="54"/>
    </row>
    <row r="11" spans="1:17" s="55" customFormat="1" ht="24" customHeight="1" thickBot="1">
      <c r="A11" s="39" t="s">
        <v>231</v>
      </c>
      <c r="B11" s="47"/>
      <c r="C11" s="49"/>
      <c r="D11" s="50"/>
      <c r="E11" s="50"/>
      <c r="F11" s="50"/>
      <c r="G11" s="50"/>
      <c r="H11" s="56"/>
      <c r="I11" s="52"/>
      <c r="J11" s="52"/>
      <c r="K11" s="52"/>
      <c r="L11" s="52"/>
      <c r="M11" s="52"/>
      <c r="N11" s="52"/>
      <c r="O11" s="52"/>
      <c r="P11" s="53"/>
      <c r="Q11" s="54"/>
    </row>
    <row r="12" spans="1:17" s="55" customFormat="1" ht="15.75" customHeight="1">
      <c r="A12" s="223" t="s">
        <v>232</v>
      </c>
      <c r="B12" s="57"/>
      <c r="C12" s="58"/>
      <c r="D12" s="57"/>
      <c r="E12" s="59"/>
      <c r="F12" s="216" t="s">
        <v>233</v>
      </c>
      <c r="G12" s="217"/>
      <c r="H12" s="220" t="s">
        <v>234</v>
      </c>
      <c r="I12" s="60"/>
      <c r="J12" s="61"/>
      <c r="K12" s="60"/>
      <c r="L12" s="60"/>
      <c r="M12" s="60"/>
      <c r="N12" s="60"/>
      <c r="O12" s="60"/>
      <c r="P12" s="60"/>
      <c r="Q12" s="54"/>
    </row>
    <row r="13" spans="1:17" s="55" customFormat="1" ht="29.25" customHeight="1" thickBot="1">
      <c r="A13" s="224"/>
      <c r="B13" s="62" t="s">
        <v>235</v>
      </c>
      <c r="C13" s="63" t="s">
        <v>236</v>
      </c>
      <c r="D13" s="63" t="s">
        <v>237</v>
      </c>
      <c r="E13" s="63" t="s">
        <v>222</v>
      </c>
      <c r="F13" s="218"/>
      <c r="G13" s="219"/>
      <c r="H13" s="221"/>
      <c r="I13" s="60"/>
      <c r="J13" s="61"/>
      <c r="K13" s="60"/>
      <c r="L13" s="60"/>
      <c r="M13" s="60"/>
      <c r="N13" s="60"/>
      <c r="O13" s="60"/>
      <c r="P13" s="60"/>
      <c r="Q13" s="54"/>
    </row>
    <row r="14" spans="1:17" s="55" customFormat="1" ht="18.75" customHeight="1" thickBot="1">
      <c r="A14" s="225"/>
      <c r="B14" s="64"/>
      <c r="C14" s="38"/>
      <c r="D14" s="38"/>
      <c r="E14" s="38"/>
      <c r="F14" s="65" t="s">
        <v>147</v>
      </c>
      <c r="G14" s="65" t="s">
        <v>148</v>
      </c>
      <c r="H14" s="222"/>
      <c r="I14" s="66"/>
      <c r="J14" s="67"/>
      <c r="K14" s="67"/>
      <c r="L14" s="67"/>
      <c r="M14" s="67"/>
      <c r="N14" s="67"/>
      <c r="O14" s="67"/>
      <c r="P14" s="67"/>
      <c r="Q14" s="54"/>
    </row>
    <row r="15" spans="1:17" s="46" customFormat="1" ht="14.25">
      <c r="A15" s="68" t="s">
        <v>3</v>
      </c>
      <c r="B15" s="69" t="s">
        <v>130</v>
      </c>
      <c r="C15" s="70" t="s">
        <v>4</v>
      </c>
      <c r="D15" s="71" t="s">
        <v>151</v>
      </c>
      <c r="E15" s="72">
        <f aca="true" t="shared" si="0" ref="E15:E20">SUM(F15:G15)</f>
        <v>1</v>
      </c>
      <c r="F15" s="70">
        <v>1</v>
      </c>
      <c r="G15" s="70"/>
      <c r="H15" s="70"/>
      <c r="I15" s="73"/>
      <c r="J15" s="45"/>
      <c r="K15" s="45"/>
      <c r="L15" s="45"/>
      <c r="M15" s="45"/>
      <c r="N15" s="45"/>
      <c r="O15" s="45"/>
      <c r="P15" s="45"/>
      <c r="Q15" s="45"/>
    </row>
    <row r="16" spans="1:17" s="79" customFormat="1" ht="14.25">
      <c r="A16" s="68">
        <f>IF(E16=1,RIGHT(A15,3)+1,RIGHT(A15,3)+E16)</f>
        <v>2</v>
      </c>
      <c r="B16" s="74" t="s">
        <v>129</v>
      </c>
      <c r="C16" s="70" t="s">
        <v>5</v>
      </c>
      <c r="D16" s="75" t="s">
        <v>151</v>
      </c>
      <c r="E16" s="72">
        <f t="shared" si="0"/>
        <v>1</v>
      </c>
      <c r="F16" s="70">
        <v>1</v>
      </c>
      <c r="G16" s="70"/>
      <c r="H16" s="76">
        <v>1</v>
      </c>
      <c r="I16" s="77"/>
      <c r="J16" s="78"/>
      <c r="K16" s="78"/>
      <c r="L16" s="78"/>
      <c r="M16" s="78"/>
      <c r="N16" s="78"/>
      <c r="O16" s="78"/>
      <c r="P16" s="78"/>
      <c r="Q16" s="78"/>
    </row>
    <row r="17" spans="1:9" s="79" customFormat="1" ht="14.25">
      <c r="A17" s="68">
        <f>IF(E17=1,RIGHT(A16,3)+1,RIGHT(A16,3)+E17)</f>
        <v>3</v>
      </c>
      <c r="B17" s="69" t="s">
        <v>108</v>
      </c>
      <c r="C17" s="70" t="s">
        <v>27</v>
      </c>
      <c r="D17" s="75" t="s">
        <v>153</v>
      </c>
      <c r="E17" s="72">
        <f t="shared" si="0"/>
        <v>1</v>
      </c>
      <c r="F17" s="70">
        <v>1</v>
      </c>
      <c r="G17" s="70"/>
      <c r="H17" s="76"/>
      <c r="I17" s="80"/>
    </row>
    <row r="18" spans="1:9" s="79" customFormat="1" ht="14.25">
      <c r="A18" s="68">
        <f>IF(E18=1,RIGHT(A17,3)+1,RIGHT(A17,3)+E18)</f>
        <v>5</v>
      </c>
      <c r="B18" s="69" t="s">
        <v>289</v>
      </c>
      <c r="C18" s="70" t="s">
        <v>7</v>
      </c>
      <c r="D18" s="70" t="s">
        <v>154</v>
      </c>
      <c r="E18" s="72">
        <f t="shared" si="0"/>
        <v>2</v>
      </c>
      <c r="F18" s="70">
        <v>2</v>
      </c>
      <c r="G18" s="70"/>
      <c r="H18" s="70"/>
      <c r="I18" s="80"/>
    </row>
    <row r="19" spans="1:9" s="79" customFormat="1" ht="14.25">
      <c r="A19" s="68">
        <f>IF(E19=1,RIGHT(A18,3)+1,RIGHT(A18,3)+E19)</f>
        <v>8</v>
      </c>
      <c r="B19" s="69" t="s">
        <v>155</v>
      </c>
      <c r="C19" s="70" t="s">
        <v>156</v>
      </c>
      <c r="D19" s="70" t="s">
        <v>154</v>
      </c>
      <c r="E19" s="72">
        <f t="shared" si="0"/>
        <v>3</v>
      </c>
      <c r="F19" s="70">
        <v>3</v>
      </c>
      <c r="G19" s="70"/>
      <c r="H19" s="70"/>
      <c r="I19" s="80"/>
    </row>
    <row r="20" spans="1:9" s="79" customFormat="1" ht="15" thickBot="1">
      <c r="A20" s="68">
        <f>IF(E20=1,RIGHT(A19,3)+1,RIGHT(A19,3)+E20)</f>
        <v>9</v>
      </c>
      <c r="B20" s="81" t="s">
        <v>290</v>
      </c>
      <c r="C20" s="82" t="s">
        <v>176</v>
      </c>
      <c r="D20" s="70" t="s">
        <v>154</v>
      </c>
      <c r="E20" s="83">
        <f t="shared" si="0"/>
        <v>1</v>
      </c>
      <c r="F20" s="82">
        <v>1</v>
      </c>
      <c r="G20" s="82"/>
      <c r="H20" s="82"/>
      <c r="I20" s="80"/>
    </row>
    <row r="21" spans="1:9" s="79" customFormat="1" ht="15" thickBot="1">
      <c r="A21" s="211" t="s">
        <v>229</v>
      </c>
      <c r="B21" s="212"/>
      <c r="C21" s="212"/>
      <c r="D21" s="212"/>
      <c r="E21" s="87">
        <f>SUM(E15:E20)</f>
        <v>9</v>
      </c>
      <c r="F21" s="87">
        <f>SUM(F15:F20)</f>
        <v>9</v>
      </c>
      <c r="G21" s="87">
        <f>SUM(G15:G20)</f>
        <v>0</v>
      </c>
      <c r="H21" s="85">
        <f>SUM(H15:H18)</f>
        <v>1</v>
      </c>
      <c r="I21" s="80"/>
    </row>
    <row r="22" spans="1:9" s="79" customFormat="1" ht="15" thickBot="1">
      <c r="A22" s="86"/>
      <c r="B22" s="16"/>
      <c r="C22" s="16"/>
      <c r="D22" s="16"/>
      <c r="E22" s="16"/>
      <c r="F22" s="16"/>
      <c r="G22" s="16"/>
      <c r="H22" s="16"/>
      <c r="I22" s="80"/>
    </row>
    <row r="23" spans="1:17" s="55" customFormat="1" ht="26.25" customHeight="1" thickBot="1">
      <c r="A23" s="47" t="s">
        <v>238</v>
      </c>
      <c r="B23" s="48"/>
      <c r="C23" s="49"/>
      <c r="D23" s="50"/>
      <c r="E23" s="50"/>
      <c r="F23" s="50"/>
      <c r="G23" s="50"/>
      <c r="H23" s="51"/>
      <c r="I23" s="52"/>
      <c r="J23" s="52"/>
      <c r="K23" s="52"/>
      <c r="L23" s="52"/>
      <c r="M23" s="52"/>
      <c r="N23" s="52"/>
      <c r="O23" s="52"/>
      <c r="P23" s="53"/>
      <c r="Q23" s="54"/>
    </row>
    <row r="24" spans="1:17" s="55" customFormat="1" ht="24" customHeight="1" thickBot="1">
      <c r="A24" s="39" t="s">
        <v>231</v>
      </c>
      <c r="B24" s="47"/>
      <c r="C24" s="49"/>
      <c r="D24" s="50"/>
      <c r="E24" s="50"/>
      <c r="F24" s="50"/>
      <c r="G24" s="50"/>
      <c r="H24" s="56"/>
      <c r="I24" s="52"/>
      <c r="J24" s="52"/>
      <c r="K24" s="52"/>
      <c r="L24" s="52"/>
      <c r="M24" s="52"/>
      <c r="N24" s="52"/>
      <c r="O24" s="52"/>
      <c r="P24" s="53"/>
      <c r="Q24" s="54"/>
    </row>
    <row r="25" spans="1:17" s="55" customFormat="1" ht="15.75" customHeight="1">
      <c r="A25" s="223" t="s">
        <v>232</v>
      </c>
      <c r="B25" s="57"/>
      <c r="C25" s="58"/>
      <c r="D25" s="57"/>
      <c r="E25" s="59"/>
      <c r="F25" s="216" t="s">
        <v>233</v>
      </c>
      <c r="G25" s="217"/>
      <c r="H25" s="220" t="s">
        <v>234</v>
      </c>
      <c r="I25" s="60"/>
      <c r="J25" s="61"/>
      <c r="K25" s="60"/>
      <c r="L25" s="60"/>
      <c r="M25" s="60"/>
      <c r="N25" s="60"/>
      <c r="O25" s="60"/>
      <c r="P25" s="60"/>
      <c r="Q25" s="54"/>
    </row>
    <row r="26" spans="1:17" s="55" customFormat="1" ht="27" customHeight="1" thickBot="1">
      <c r="A26" s="224"/>
      <c r="B26" s="62" t="s">
        <v>235</v>
      </c>
      <c r="C26" s="63" t="s">
        <v>236</v>
      </c>
      <c r="D26" s="63" t="s">
        <v>237</v>
      </c>
      <c r="E26" s="63" t="s">
        <v>222</v>
      </c>
      <c r="F26" s="218"/>
      <c r="G26" s="219"/>
      <c r="H26" s="221"/>
      <c r="I26" s="60"/>
      <c r="J26" s="61"/>
      <c r="K26" s="60"/>
      <c r="L26" s="60"/>
      <c r="M26" s="60"/>
      <c r="N26" s="60"/>
      <c r="O26" s="60"/>
      <c r="P26" s="60"/>
      <c r="Q26" s="54"/>
    </row>
    <row r="27" spans="1:17" s="55" customFormat="1" ht="22.5" customHeight="1" thickBot="1">
      <c r="A27" s="225"/>
      <c r="B27" s="64"/>
      <c r="C27" s="38"/>
      <c r="D27" s="38"/>
      <c r="E27" s="38"/>
      <c r="F27" s="65" t="s">
        <v>147</v>
      </c>
      <c r="G27" s="65" t="s">
        <v>148</v>
      </c>
      <c r="H27" s="222"/>
      <c r="I27" s="66"/>
      <c r="J27" s="67"/>
      <c r="K27" s="67"/>
      <c r="L27" s="67"/>
      <c r="M27" s="67"/>
      <c r="N27" s="67"/>
      <c r="O27" s="67"/>
      <c r="P27" s="67"/>
      <c r="Q27" s="54"/>
    </row>
    <row r="28" spans="1:9" s="79" customFormat="1" ht="14.25">
      <c r="A28" s="68">
        <f>IF(E28=1,RIGHT(A20,3)+1,RIGHT(A20,3)+E28)</f>
        <v>10</v>
      </c>
      <c r="B28" s="69" t="s">
        <v>109</v>
      </c>
      <c r="C28" s="70" t="s">
        <v>30</v>
      </c>
      <c r="D28" s="75" t="s">
        <v>151</v>
      </c>
      <c r="E28" s="72">
        <f>SUM(F28:G28)</f>
        <v>1</v>
      </c>
      <c r="F28" s="70"/>
      <c r="G28" s="70">
        <v>1</v>
      </c>
      <c r="H28" s="70">
        <v>1</v>
      </c>
      <c r="I28" s="80"/>
    </row>
    <row r="29" spans="1:9" s="79" customFormat="1" ht="14.25">
      <c r="A29" s="68">
        <f>IF(E29=1,RIGHT(A28,3)+1,"0"&amp;RIGHT(A28,3)+1&amp;"-"&amp;"0"&amp;RIGHT(A28,3)+E29)</f>
        <v>11</v>
      </c>
      <c r="B29" s="69" t="s">
        <v>220</v>
      </c>
      <c r="C29" s="70" t="s">
        <v>221</v>
      </c>
      <c r="D29" s="75" t="s">
        <v>153</v>
      </c>
      <c r="E29" s="72">
        <f>SUM(F29:G29)</f>
        <v>1</v>
      </c>
      <c r="F29" s="70"/>
      <c r="G29" s="70">
        <v>1</v>
      </c>
      <c r="H29" s="70"/>
      <c r="I29" s="80"/>
    </row>
    <row r="30" spans="1:9" s="79" customFormat="1" ht="15" thickBot="1">
      <c r="A30" s="68">
        <f>IF(E30=1,RIGHT(A29,3)+1,"0"&amp;RIGHT(A29,3)+1&amp;"-"&amp;"0"&amp;RIGHT(A29,3)+E30)</f>
        <v>12</v>
      </c>
      <c r="B30" s="81" t="s">
        <v>291</v>
      </c>
      <c r="C30" s="82" t="s">
        <v>7</v>
      </c>
      <c r="D30" s="70" t="s">
        <v>154</v>
      </c>
      <c r="E30" s="83">
        <f>SUM(F30:G30)</f>
        <v>1</v>
      </c>
      <c r="F30" s="82">
        <v>1</v>
      </c>
      <c r="G30" s="82"/>
      <c r="H30" s="82"/>
      <c r="I30" s="80"/>
    </row>
    <row r="31" spans="1:9" s="79" customFormat="1" ht="15" thickBot="1">
      <c r="A31" s="211" t="s">
        <v>229</v>
      </c>
      <c r="B31" s="212"/>
      <c r="C31" s="212"/>
      <c r="D31" s="212"/>
      <c r="E31" s="87">
        <f>SUM(E28:E30)</f>
        <v>3</v>
      </c>
      <c r="F31" s="87">
        <f>SUM(F28:F30)</f>
        <v>1</v>
      </c>
      <c r="G31" s="87">
        <f>SUM(G28:G30)</f>
        <v>2</v>
      </c>
      <c r="H31" s="88">
        <f>SUM(H28:H30)</f>
        <v>1</v>
      </c>
      <c r="I31" s="80"/>
    </row>
    <row r="32" spans="1:9" s="79" customFormat="1" ht="15" thickBot="1">
      <c r="A32" s="89"/>
      <c r="B32" s="90"/>
      <c r="C32" s="16"/>
      <c r="D32" s="16"/>
      <c r="E32" s="16"/>
      <c r="F32" s="16"/>
      <c r="G32" s="16"/>
      <c r="H32" s="16"/>
      <c r="I32" s="80"/>
    </row>
    <row r="33" spans="1:17" s="55" customFormat="1" ht="26.25" customHeight="1" thickBot="1">
      <c r="A33" s="47" t="s">
        <v>239</v>
      </c>
      <c r="B33" s="48"/>
      <c r="C33" s="49"/>
      <c r="D33" s="50"/>
      <c r="E33" s="50"/>
      <c r="F33" s="50"/>
      <c r="G33" s="50"/>
      <c r="H33" s="51"/>
      <c r="I33" s="52"/>
      <c r="J33" s="52"/>
      <c r="K33" s="52"/>
      <c r="L33" s="52"/>
      <c r="M33" s="52"/>
      <c r="N33" s="52"/>
      <c r="O33" s="52"/>
      <c r="P33" s="53"/>
      <c r="Q33" s="54"/>
    </row>
    <row r="34" spans="1:17" s="55" customFormat="1" ht="24" customHeight="1" thickBot="1">
      <c r="A34" s="39" t="s">
        <v>231</v>
      </c>
      <c r="B34" s="47"/>
      <c r="C34" s="49"/>
      <c r="D34" s="50"/>
      <c r="E34" s="50"/>
      <c r="F34" s="50"/>
      <c r="G34" s="50"/>
      <c r="H34" s="56"/>
      <c r="I34" s="52"/>
      <c r="J34" s="52"/>
      <c r="K34" s="52"/>
      <c r="L34" s="52"/>
      <c r="M34" s="52"/>
      <c r="N34" s="52"/>
      <c r="O34" s="52"/>
      <c r="P34" s="53"/>
      <c r="Q34" s="54"/>
    </row>
    <row r="35" spans="1:17" s="55" customFormat="1" ht="15.75" customHeight="1">
      <c r="A35" s="223" t="s">
        <v>232</v>
      </c>
      <c r="B35" s="57"/>
      <c r="C35" s="58"/>
      <c r="D35" s="57"/>
      <c r="E35" s="59"/>
      <c r="F35" s="216" t="s">
        <v>233</v>
      </c>
      <c r="G35" s="217"/>
      <c r="H35" s="220" t="s">
        <v>234</v>
      </c>
      <c r="I35" s="60"/>
      <c r="J35" s="61"/>
      <c r="K35" s="60"/>
      <c r="L35" s="60"/>
      <c r="M35" s="60"/>
      <c r="N35" s="60"/>
      <c r="O35" s="60"/>
      <c r="P35" s="60"/>
      <c r="Q35" s="54"/>
    </row>
    <row r="36" spans="1:17" s="55" customFormat="1" ht="15" customHeight="1" thickBot="1">
      <c r="A36" s="224"/>
      <c r="B36" s="62" t="s">
        <v>235</v>
      </c>
      <c r="C36" s="63" t="s">
        <v>236</v>
      </c>
      <c r="D36" s="63" t="s">
        <v>237</v>
      </c>
      <c r="E36" s="63" t="s">
        <v>222</v>
      </c>
      <c r="F36" s="218"/>
      <c r="G36" s="219"/>
      <c r="H36" s="221"/>
      <c r="I36" s="60"/>
      <c r="J36" s="61"/>
      <c r="K36" s="60"/>
      <c r="L36" s="60"/>
      <c r="M36" s="60"/>
      <c r="N36" s="60"/>
      <c r="O36" s="60"/>
      <c r="P36" s="60"/>
      <c r="Q36" s="54"/>
    </row>
    <row r="37" spans="1:17" s="55" customFormat="1" ht="18.75" customHeight="1" thickBot="1">
      <c r="A37" s="225"/>
      <c r="B37" s="64"/>
      <c r="C37" s="38"/>
      <c r="D37" s="38"/>
      <c r="E37" s="38"/>
      <c r="F37" s="65" t="s">
        <v>147</v>
      </c>
      <c r="G37" s="65" t="s">
        <v>148</v>
      </c>
      <c r="H37" s="222"/>
      <c r="I37" s="66"/>
      <c r="J37" s="67"/>
      <c r="K37" s="67"/>
      <c r="L37" s="67"/>
      <c r="M37" s="67"/>
      <c r="N37" s="67"/>
      <c r="O37" s="67"/>
      <c r="P37" s="67"/>
      <c r="Q37" s="54"/>
    </row>
    <row r="38" spans="1:9" s="79" customFormat="1" ht="14.25">
      <c r="A38" s="68">
        <f>IF(E38=1,RIGHT(A30,3)+1,"0"&amp;RIGHT(A30,3)+1&amp;"-"&amp;"0"&amp;RIGHT(A30,3)+E38)</f>
        <v>13</v>
      </c>
      <c r="B38" s="69" t="s">
        <v>120</v>
      </c>
      <c r="C38" s="70" t="s">
        <v>30</v>
      </c>
      <c r="D38" s="75" t="s">
        <v>151</v>
      </c>
      <c r="E38" s="72">
        <f>SUM(F38:G38)</f>
        <v>1</v>
      </c>
      <c r="F38" s="70">
        <v>1</v>
      </c>
      <c r="G38" s="70"/>
      <c r="H38" s="70">
        <v>1</v>
      </c>
      <c r="I38" s="80"/>
    </row>
    <row r="39" spans="1:9" s="79" customFormat="1" ht="14.25">
      <c r="A39" s="68">
        <f>+A38+E39</f>
        <v>14</v>
      </c>
      <c r="B39" s="69" t="s">
        <v>159</v>
      </c>
      <c r="C39" s="70" t="s">
        <v>160</v>
      </c>
      <c r="D39" s="75" t="s">
        <v>153</v>
      </c>
      <c r="E39" s="72">
        <f>SUM(F39:G39)</f>
        <v>1</v>
      </c>
      <c r="F39" s="70">
        <v>1</v>
      </c>
      <c r="G39" s="70"/>
      <c r="H39" s="70"/>
      <c r="I39" s="80"/>
    </row>
    <row r="40" spans="1:9" s="79" customFormat="1" ht="14.25">
      <c r="A40" s="68">
        <f>+A39+E40</f>
        <v>15</v>
      </c>
      <c r="B40" s="69" t="s">
        <v>353</v>
      </c>
      <c r="C40" s="70" t="s">
        <v>13</v>
      </c>
      <c r="D40" s="75" t="s">
        <v>153</v>
      </c>
      <c r="E40" s="72">
        <f>SUM(F40:G40)</f>
        <v>1</v>
      </c>
      <c r="F40" s="70"/>
      <c r="G40" s="70">
        <v>1</v>
      </c>
      <c r="H40" s="70"/>
      <c r="I40" s="80"/>
    </row>
    <row r="41" spans="1:9" s="79" customFormat="1" ht="14.25">
      <c r="A41" s="68">
        <f>+A40+E41</f>
        <v>16</v>
      </c>
      <c r="B41" s="69" t="s">
        <v>292</v>
      </c>
      <c r="C41" s="70" t="s">
        <v>128</v>
      </c>
      <c r="D41" s="70" t="s">
        <v>154</v>
      </c>
      <c r="E41" s="72">
        <f>SUM(F41:G41)</f>
        <v>1</v>
      </c>
      <c r="F41" s="70">
        <v>1</v>
      </c>
      <c r="G41" s="69"/>
      <c r="H41" s="76"/>
      <c r="I41" s="80"/>
    </row>
    <row r="42" spans="1:9" s="79" customFormat="1" ht="15" thickBot="1">
      <c r="A42" s="111">
        <f>+A41+E42</f>
        <v>17</v>
      </c>
      <c r="B42" s="81" t="s">
        <v>107</v>
      </c>
      <c r="C42" s="82" t="s">
        <v>16</v>
      </c>
      <c r="D42" s="82" t="s">
        <v>154</v>
      </c>
      <c r="E42" s="83">
        <f>SUM(F42:G42)</f>
        <v>1</v>
      </c>
      <c r="F42" s="82">
        <v>1</v>
      </c>
      <c r="G42" s="82"/>
      <c r="H42" s="82"/>
      <c r="I42" s="80"/>
    </row>
    <row r="43" spans="1:9" s="79" customFormat="1" ht="15" thickBot="1">
      <c r="A43" s="211" t="s">
        <v>229</v>
      </c>
      <c r="B43" s="212"/>
      <c r="C43" s="212"/>
      <c r="D43" s="212"/>
      <c r="E43" s="87">
        <f>SUM(E38:E42)</f>
        <v>5</v>
      </c>
      <c r="F43" s="87">
        <f>SUM(F38:F42)</f>
        <v>4</v>
      </c>
      <c r="G43" s="87">
        <f>SUM(G38:G42)</f>
        <v>1</v>
      </c>
      <c r="H43" s="88">
        <f>SUM(H38:H42)</f>
        <v>1</v>
      </c>
      <c r="I43" s="80"/>
    </row>
    <row r="44" spans="1:9" s="79" customFormat="1" ht="15" thickBot="1">
      <c r="A44" s="89"/>
      <c r="B44" s="90"/>
      <c r="C44" s="16"/>
      <c r="D44" s="16"/>
      <c r="E44" s="16"/>
      <c r="F44" s="16"/>
      <c r="G44" s="16"/>
      <c r="H44" s="16"/>
      <c r="I44" s="80"/>
    </row>
    <row r="45" spans="1:17" s="55" customFormat="1" ht="26.25" customHeight="1" thickBot="1">
      <c r="A45" s="47" t="s">
        <v>240</v>
      </c>
      <c r="B45" s="48"/>
      <c r="C45" s="49"/>
      <c r="D45" s="50"/>
      <c r="E45" s="50"/>
      <c r="F45" s="50"/>
      <c r="G45" s="50"/>
      <c r="H45" s="51"/>
      <c r="I45" s="52"/>
      <c r="J45" s="52"/>
      <c r="K45" s="52"/>
      <c r="L45" s="52"/>
      <c r="M45" s="52"/>
      <c r="N45" s="52"/>
      <c r="O45" s="52"/>
      <c r="P45" s="53"/>
      <c r="Q45" s="54"/>
    </row>
    <row r="46" spans="1:17" s="55" customFormat="1" ht="24" customHeight="1" thickBot="1">
      <c r="A46" s="39" t="s">
        <v>241</v>
      </c>
      <c r="B46" s="47"/>
      <c r="C46" s="49"/>
      <c r="D46" s="50"/>
      <c r="E46" s="50"/>
      <c r="F46" s="50"/>
      <c r="G46" s="50"/>
      <c r="H46" s="56"/>
      <c r="I46" s="52"/>
      <c r="J46" s="52"/>
      <c r="K46" s="52"/>
      <c r="L46" s="52"/>
      <c r="M46" s="52"/>
      <c r="N46" s="52"/>
      <c r="O46" s="52"/>
      <c r="P46" s="53"/>
      <c r="Q46" s="54"/>
    </row>
    <row r="47" spans="1:17" s="55" customFormat="1" ht="15.75" customHeight="1">
      <c r="A47" s="223" t="s">
        <v>232</v>
      </c>
      <c r="B47" s="57"/>
      <c r="C47" s="58"/>
      <c r="D47" s="57"/>
      <c r="E47" s="59"/>
      <c r="F47" s="216" t="s">
        <v>233</v>
      </c>
      <c r="G47" s="217"/>
      <c r="H47" s="220" t="s">
        <v>234</v>
      </c>
      <c r="I47" s="60"/>
      <c r="J47" s="61"/>
      <c r="K47" s="60"/>
      <c r="L47" s="60"/>
      <c r="M47" s="60"/>
      <c r="N47" s="60"/>
      <c r="O47" s="60"/>
      <c r="P47" s="60"/>
      <c r="Q47" s="54"/>
    </row>
    <row r="48" spans="1:17" s="55" customFormat="1" ht="23.25" customHeight="1" thickBot="1">
      <c r="A48" s="224"/>
      <c r="B48" s="62" t="s">
        <v>235</v>
      </c>
      <c r="C48" s="63" t="s">
        <v>236</v>
      </c>
      <c r="D48" s="63" t="s">
        <v>237</v>
      </c>
      <c r="E48" s="63" t="s">
        <v>222</v>
      </c>
      <c r="F48" s="218"/>
      <c r="G48" s="219"/>
      <c r="H48" s="221"/>
      <c r="I48" s="60"/>
      <c r="J48" s="61"/>
      <c r="K48" s="60"/>
      <c r="L48" s="60"/>
      <c r="M48" s="60"/>
      <c r="N48" s="60"/>
      <c r="O48" s="60"/>
      <c r="P48" s="60"/>
      <c r="Q48" s="54"/>
    </row>
    <row r="49" spans="1:17" s="55" customFormat="1" ht="18.75" customHeight="1" thickBot="1">
      <c r="A49" s="225"/>
      <c r="B49" s="64"/>
      <c r="C49" s="38"/>
      <c r="D49" s="38"/>
      <c r="E49" s="38"/>
      <c r="F49" s="65" t="s">
        <v>147</v>
      </c>
      <c r="G49" s="65" t="s">
        <v>148</v>
      </c>
      <c r="H49" s="222"/>
      <c r="I49" s="66"/>
      <c r="J49" s="67"/>
      <c r="K49" s="67"/>
      <c r="L49" s="67"/>
      <c r="M49" s="67"/>
      <c r="N49" s="67"/>
      <c r="O49" s="67"/>
      <c r="P49" s="67"/>
      <c r="Q49" s="54"/>
    </row>
    <row r="50" spans="1:9" s="79" customFormat="1" ht="14.25">
      <c r="A50" s="68">
        <f>IF(E50=1,RIGHT(A42,3)+1,"0"&amp;RIGHT(A42,3)+1&amp;"-"&amp;"0"&amp;RIGHT(A42,3)+E50)</f>
        <v>18</v>
      </c>
      <c r="B50" s="69" t="s">
        <v>105</v>
      </c>
      <c r="C50" s="70" t="s">
        <v>11</v>
      </c>
      <c r="D50" s="70" t="s">
        <v>152</v>
      </c>
      <c r="E50" s="72">
        <f>SUM(F50:G50)</f>
        <v>1</v>
      </c>
      <c r="F50" s="70">
        <v>1</v>
      </c>
      <c r="G50" s="70"/>
      <c r="H50" s="70">
        <v>1</v>
      </c>
      <c r="I50" s="80"/>
    </row>
    <row r="51" spans="1:9" s="79" customFormat="1" ht="14.25">
      <c r="A51" s="111">
        <f>IF(E51=1,RIGHT(A50,3)+1,"0"&amp;RIGHT(A50,3)+1&amp;"-"&amp;"0"&amp;RIGHT(A50,3)+E51)</f>
        <v>19</v>
      </c>
      <c r="B51" s="81" t="s">
        <v>157</v>
      </c>
      <c r="C51" s="82" t="s">
        <v>158</v>
      </c>
      <c r="D51" s="112" t="s">
        <v>153</v>
      </c>
      <c r="E51" s="83">
        <f>SUM(F51:G51)</f>
        <v>1</v>
      </c>
      <c r="F51" s="70">
        <v>1</v>
      </c>
      <c r="G51" s="70"/>
      <c r="H51" s="70"/>
      <c r="I51" s="80"/>
    </row>
    <row r="52" spans="1:9" s="79" customFormat="1" ht="15" thickBot="1">
      <c r="A52" s="111">
        <f>IF(E52=1,RIGHT(A51,3)+1,"0"&amp;RIGHT(A51,3)+1&amp;"-"&amp;"0"&amp;RIGHT(A51,3)+E52)</f>
        <v>20</v>
      </c>
      <c r="B52" s="81" t="s">
        <v>107</v>
      </c>
      <c r="C52" s="82" t="s">
        <v>16</v>
      </c>
      <c r="D52" s="82" t="s">
        <v>154</v>
      </c>
      <c r="E52" s="83">
        <f>SUM(F52:G52)</f>
        <v>1</v>
      </c>
      <c r="F52" s="125">
        <v>1</v>
      </c>
      <c r="G52" s="125"/>
      <c r="H52" s="125"/>
      <c r="I52" s="80"/>
    </row>
    <row r="53" spans="1:9" s="79" customFormat="1" ht="15" thickBot="1">
      <c r="A53" s="211" t="s">
        <v>229</v>
      </c>
      <c r="B53" s="212"/>
      <c r="C53" s="212"/>
      <c r="D53" s="212"/>
      <c r="E53" s="87">
        <f>SUM(E50:E52)</f>
        <v>3</v>
      </c>
      <c r="F53" s="87">
        <f>SUM(F50:F52)</f>
        <v>3</v>
      </c>
      <c r="G53" s="87">
        <f>SUM(G50:G51)</f>
        <v>0</v>
      </c>
      <c r="H53" s="88">
        <f>SUM(H50:H51)</f>
        <v>1</v>
      </c>
      <c r="I53" s="80"/>
    </row>
    <row r="54" spans="1:9" s="79" customFormat="1" ht="15" thickBot="1">
      <c r="A54" s="86"/>
      <c r="B54" s="91"/>
      <c r="C54" s="91"/>
      <c r="D54" s="91"/>
      <c r="E54" s="91"/>
      <c r="F54" s="91"/>
      <c r="G54" s="91"/>
      <c r="H54" s="91"/>
      <c r="I54" s="80"/>
    </row>
    <row r="55" spans="1:17" s="55" customFormat="1" ht="26.25" customHeight="1" thickBot="1">
      <c r="A55" s="47" t="s">
        <v>245</v>
      </c>
      <c r="B55" s="48"/>
      <c r="C55" s="49"/>
      <c r="D55" s="50"/>
      <c r="E55" s="50"/>
      <c r="F55" s="50"/>
      <c r="G55" s="50"/>
      <c r="H55" s="51"/>
      <c r="I55" s="52"/>
      <c r="J55" s="52"/>
      <c r="K55" s="52"/>
      <c r="L55" s="52"/>
      <c r="M55" s="52"/>
      <c r="N55" s="52"/>
      <c r="O55" s="52"/>
      <c r="P55" s="53"/>
      <c r="Q55" s="54"/>
    </row>
    <row r="56" spans="1:17" s="55" customFormat="1" ht="24" customHeight="1" thickBot="1">
      <c r="A56" s="39" t="s">
        <v>231</v>
      </c>
      <c r="B56" s="47"/>
      <c r="C56" s="49"/>
      <c r="D56" s="50"/>
      <c r="E56" s="50"/>
      <c r="F56" s="50"/>
      <c r="G56" s="50"/>
      <c r="H56" s="56"/>
      <c r="I56" s="52"/>
      <c r="J56" s="52"/>
      <c r="K56" s="52"/>
      <c r="L56" s="52"/>
      <c r="M56" s="52"/>
      <c r="N56" s="52"/>
      <c r="O56" s="52"/>
      <c r="P56" s="53"/>
      <c r="Q56" s="54"/>
    </row>
    <row r="57" spans="1:17" s="55" customFormat="1" ht="15.75" customHeight="1">
      <c r="A57" s="223" t="s">
        <v>232</v>
      </c>
      <c r="B57" s="57"/>
      <c r="C57" s="58"/>
      <c r="D57" s="57"/>
      <c r="E57" s="59"/>
      <c r="F57" s="216" t="s">
        <v>233</v>
      </c>
      <c r="G57" s="217"/>
      <c r="H57" s="220" t="s">
        <v>234</v>
      </c>
      <c r="I57" s="60"/>
      <c r="J57" s="61"/>
      <c r="K57" s="60"/>
      <c r="L57" s="60"/>
      <c r="M57" s="60"/>
      <c r="N57" s="60"/>
      <c r="O57" s="60"/>
      <c r="P57" s="60"/>
      <c r="Q57" s="54"/>
    </row>
    <row r="58" spans="1:17" s="55" customFormat="1" ht="24.75" customHeight="1" thickBot="1">
      <c r="A58" s="224"/>
      <c r="B58" s="62" t="s">
        <v>235</v>
      </c>
      <c r="C58" s="63" t="s">
        <v>236</v>
      </c>
      <c r="D58" s="63" t="s">
        <v>237</v>
      </c>
      <c r="E58" s="63" t="s">
        <v>222</v>
      </c>
      <c r="F58" s="218"/>
      <c r="G58" s="219"/>
      <c r="H58" s="221"/>
      <c r="I58" s="60"/>
      <c r="J58" s="61"/>
      <c r="K58" s="60"/>
      <c r="L58" s="60"/>
      <c r="M58" s="60"/>
      <c r="N58" s="60"/>
      <c r="O58" s="60"/>
      <c r="P58" s="60"/>
      <c r="Q58" s="54"/>
    </row>
    <row r="59" spans="1:17" s="55" customFormat="1" ht="18.75" customHeight="1" thickBot="1">
      <c r="A59" s="225"/>
      <c r="B59" s="64"/>
      <c r="C59" s="38"/>
      <c r="D59" s="38"/>
      <c r="E59" s="38"/>
      <c r="F59" s="65" t="s">
        <v>147</v>
      </c>
      <c r="G59" s="65" t="s">
        <v>148</v>
      </c>
      <c r="H59" s="222"/>
      <c r="I59" s="66"/>
      <c r="J59" s="67"/>
      <c r="K59" s="67"/>
      <c r="L59" s="67"/>
      <c r="M59" s="67"/>
      <c r="N59" s="67"/>
      <c r="O59" s="67"/>
      <c r="P59" s="67"/>
      <c r="Q59" s="54"/>
    </row>
    <row r="60" spans="1:9" s="79" customFormat="1" ht="14.25">
      <c r="A60" s="68">
        <f>+A52+E60</f>
        <v>21</v>
      </c>
      <c r="B60" s="69" t="s">
        <v>105</v>
      </c>
      <c r="C60" s="70" t="s">
        <v>11</v>
      </c>
      <c r="D60" s="70" t="s">
        <v>152</v>
      </c>
      <c r="E60" s="72">
        <f>SUM(F60:G60)</f>
        <v>1</v>
      </c>
      <c r="F60" s="70">
        <v>1</v>
      </c>
      <c r="G60" s="70"/>
      <c r="H60" s="70">
        <v>1</v>
      </c>
      <c r="I60" s="80"/>
    </row>
    <row r="61" spans="1:9" s="79" customFormat="1" ht="14.25">
      <c r="A61" s="68">
        <f>IF(E61=1,RIGHT(A60,3)+1,"0"&amp;RIGHT(A60,3)+1&amp;"-"&amp;"0"&amp;RIGHT(A60,3)+E61)</f>
        <v>22</v>
      </c>
      <c r="B61" s="69" t="s">
        <v>76</v>
      </c>
      <c r="C61" s="70" t="s">
        <v>24</v>
      </c>
      <c r="D61" s="75" t="s">
        <v>153</v>
      </c>
      <c r="E61" s="72">
        <f>SUM(F61:G61)</f>
        <v>1</v>
      </c>
      <c r="F61" s="70">
        <v>1</v>
      </c>
      <c r="G61" s="70"/>
      <c r="H61" s="70"/>
      <c r="I61" s="80"/>
    </row>
    <row r="62" spans="1:9" s="79" customFormat="1" ht="14.25">
      <c r="A62" s="68">
        <f>IF(E62=1,RIGHT(A61,3)+1,"0"&amp;RIGHT(A61,3)+1&amp;"-"&amp;"0"&amp;RIGHT(A61,3)+E62)</f>
        <v>23</v>
      </c>
      <c r="B62" s="69" t="s">
        <v>289</v>
      </c>
      <c r="C62" s="70" t="s">
        <v>7</v>
      </c>
      <c r="D62" s="70" t="s">
        <v>154</v>
      </c>
      <c r="E62" s="72">
        <f>SUM(F62:G62)</f>
        <v>1</v>
      </c>
      <c r="F62" s="70">
        <v>1</v>
      </c>
      <c r="G62" s="70"/>
      <c r="H62" s="70"/>
      <c r="I62" s="80"/>
    </row>
    <row r="63" spans="1:9" s="79" customFormat="1" ht="15" thickBot="1">
      <c r="A63" s="111">
        <f>IF(E63=1,RIGHT(A62,3)+1,"0"&amp;RIGHT(A62,3)+1&amp;"-"&amp;"0"&amp;RIGHT(A62,3)+E63)</f>
        <v>24</v>
      </c>
      <c r="B63" s="81" t="s">
        <v>8</v>
      </c>
      <c r="C63" s="82" t="s">
        <v>9</v>
      </c>
      <c r="D63" s="82" t="s">
        <v>154</v>
      </c>
      <c r="E63" s="83">
        <f>SUM(F63:G63)</f>
        <v>1</v>
      </c>
      <c r="F63" s="82">
        <v>1</v>
      </c>
      <c r="G63" s="82"/>
      <c r="H63" s="82"/>
      <c r="I63" s="80"/>
    </row>
    <row r="64" spans="1:9" s="79" customFormat="1" ht="15" thickBot="1">
      <c r="A64" s="211" t="s">
        <v>229</v>
      </c>
      <c r="B64" s="212"/>
      <c r="C64" s="212"/>
      <c r="D64" s="212"/>
      <c r="E64" s="87">
        <f>SUM(E60:E63)</f>
        <v>4</v>
      </c>
      <c r="F64" s="87">
        <f>SUM(F60:F63)</f>
        <v>4</v>
      </c>
      <c r="G64" s="87">
        <f>SUM(G60:G63)</f>
        <v>0</v>
      </c>
      <c r="H64" s="88">
        <f>SUM(H60:H63)</f>
        <v>1</v>
      </c>
      <c r="I64" s="80"/>
    </row>
    <row r="65" spans="1:9" s="79" customFormat="1" ht="15" thickBot="1">
      <c r="A65" s="89"/>
      <c r="B65" s="90"/>
      <c r="C65" s="16"/>
      <c r="D65" s="16"/>
      <c r="E65" s="16"/>
      <c r="F65" s="16"/>
      <c r="G65" s="16"/>
      <c r="H65" s="16"/>
      <c r="I65" s="80"/>
    </row>
    <row r="66" spans="1:17" s="55" customFormat="1" ht="26.25" customHeight="1" thickBot="1">
      <c r="A66" s="47" t="s">
        <v>246</v>
      </c>
      <c r="B66" s="48"/>
      <c r="C66" s="49"/>
      <c r="D66" s="50"/>
      <c r="E66" s="50"/>
      <c r="F66" s="50"/>
      <c r="G66" s="50"/>
      <c r="H66" s="51"/>
      <c r="I66" s="52"/>
      <c r="J66" s="52"/>
      <c r="K66" s="52"/>
      <c r="L66" s="52"/>
      <c r="M66" s="52"/>
      <c r="N66" s="52"/>
      <c r="O66" s="52"/>
      <c r="P66" s="53"/>
      <c r="Q66" s="54"/>
    </row>
    <row r="67" spans="1:17" s="55" customFormat="1" ht="24" customHeight="1" thickBot="1">
      <c r="A67" s="39" t="s">
        <v>231</v>
      </c>
      <c r="B67" s="47"/>
      <c r="C67" s="49"/>
      <c r="D67" s="50"/>
      <c r="E67" s="50"/>
      <c r="F67" s="50"/>
      <c r="G67" s="50"/>
      <c r="H67" s="56"/>
      <c r="I67" s="52"/>
      <c r="J67" s="52"/>
      <c r="K67" s="52"/>
      <c r="L67" s="52"/>
      <c r="M67" s="52"/>
      <c r="N67" s="52"/>
      <c r="O67" s="52"/>
      <c r="P67" s="53"/>
      <c r="Q67" s="54"/>
    </row>
    <row r="68" spans="1:17" s="55" customFormat="1" ht="15.75" customHeight="1">
      <c r="A68" s="223" t="s">
        <v>232</v>
      </c>
      <c r="B68" s="57"/>
      <c r="C68" s="58"/>
      <c r="D68" s="57"/>
      <c r="E68" s="59"/>
      <c r="F68" s="216" t="s">
        <v>233</v>
      </c>
      <c r="G68" s="217"/>
      <c r="H68" s="220" t="s">
        <v>234</v>
      </c>
      <c r="I68" s="60"/>
      <c r="J68" s="61"/>
      <c r="K68" s="60"/>
      <c r="L68" s="60"/>
      <c r="M68" s="60"/>
      <c r="N68" s="60"/>
      <c r="O68" s="60"/>
      <c r="P68" s="60"/>
      <c r="Q68" s="54"/>
    </row>
    <row r="69" spans="1:17" s="55" customFormat="1" ht="23.25" customHeight="1" thickBot="1">
      <c r="A69" s="224"/>
      <c r="B69" s="62" t="s">
        <v>235</v>
      </c>
      <c r="C69" s="63" t="s">
        <v>236</v>
      </c>
      <c r="D69" s="63" t="s">
        <v>237</v>
      </c>
      <c r="E69" s="63" t="s">
        <v>222</v>
      </c>
      <c r="F69" s="218"/>
      <c r="G69" s="219"/>
      <c r="H69" s="221"/>
      <c r="I69" s="60"/>
      <c r="J69" s="61"/>
      <c r="K69" s="60"/>
      <c r="L69" s="60"/>
      <c r="M69" s="60"/>
      <c r="N69" s="60"/>
      <c r="O69" s="60"/>
      <c r="P69" s="60"/>
      <c r="Q69" s="54"/>
    </row>
    <row r="70" spans="1:17" s="55" customFormat="1" ht="18.75" customHeight="1" thickBot="1">
      <c r="A70" s="225"/>
      <c r="B70" s="64"/>
      <c r="C70" s="38"/>
      <c r="D70" s="38"/>
      <c r="E70" s="38"/>
      <c r="F70" s="65" t="s">
        <v>147</v>
      </c>
      <c r="G70" s="65" t="s">
        <v>148</v>
      </c>
      <c r="H70" s="222"/>
      <c r="I70" s="66"/>
      <c r="J70" s="67"/>
      <c r="K70" s="67"/>
      <c r="L70" s="67"/>
      <c r="M70" s="67"/>
      <c r="N70" s="67"/>
      <c r="O70" s="67"/>
      <c r="P70" s="67"/>
      <c r="Q70" s="54"/>
    </row>
    <row r="71" spans="1:9" s="79" customFormat="1" ht="14.25">
      <c r="A71" s="68">
        <f>IF(E71=1,RIGHT(A63,3)+1,"0"&amp;RIGHT(A63,3)+1&amp;"-"&amp;"0"&amp;RIGHT(A63,3)+E71)</f>
        <v>25</v>
      </c>
      <c r="B71" s="69" t="s">
        <v>105</v>
      </c>
      <c r="C71" s="70" t="s">
        <v>11</v>
      </c>
      <c r="D71" s="70" t="s">
        <v>152</v>
      </c>
      <c r="E71" s="72">
        <f>SUM(F71:G71)</f>
        <v>1</v>
      </c>
      <c r="F71" s="70">
        <v>1</v>
      </c>
      <c r="G71" s="70"/>
      <c r="H71" s="70">
        <v>1</v>
      </c>
      <c r="I71" s="80"/>
    </row>
    <row r="72" spans="1:9" s="79" customFormat="1" ht="15" thickBot="1">
      <c r="A72" s="111">
        <f>IF(E72=1,RIGHT(A71,3)+1,"0"&amp;RIGHT(A71,3)+1&amp;"-"&amp;"0"&amp;RIGHT(A71,3)+E72)</f>
        <v>26</v>
      </c>
      <c r="B72" s="81" t="s">
        <v>108</v>
      </c>
      <c r="C72" s="82" t="s">
        <v>27</v>
      </c>
      <c r="D72" s="112" t="s">
        <v>153</v>
      </c>
      <c r="E72" s="83">
        <f>SUM(F72:G72)</f>
        <v>1</v>
      </c>
      <c r="F72" s="82">
        <v>1</v>
      </c>
      <c r="G72" s="82"/>
      <c r="H72" s="82"/>
      <c r="I72" s="80"/>
    </row>
    <row r="73" spans="1:9" s="79" customFormat="1" ht="15" thickBot="1">
      <c r="A73" s="211" t="s">
        <v>229</v>
      </c>
      <c r="B73" s="212"/>
      <c r="C73" s="212"/>
      <c r="D73" s="212"/>
      <c r="E73" s="87">
        <f>SUM(E71:E72)</f>
        <v>2</v>
      </c>
      <c r="F73" s="87">
        <f>SUM(F71:F72)</f>
        <v>2</v>
      </c>
      <c r="G73" s="87">
        <f>SUM(G71:G72)</f>
        <v>0</v>
      </c>
      <c r="H73" s="88">
        <f>SUM(H71:H72)</f>
        <v>1</v>
      </c>
      <c r="I73" s="80"/>
    </row>
    <row r="74" spans="1:9" s="79" customFormat="1" ht="15" thickBot="1">
      <c r="A74" s="89"/>
      <c r="B74" s="16"/>
      <c r="C74" s="16"/>
      <c r="D74" s="16"/>
      <c r="E74" s="16"/>
      <c r="F74" s="16"/>
      <c r="G74" s="16"/>
      <c r="H74" s="16"/>
      <c r="I74" s="80"/>
    </row>
    <row r="75" spans="1:17" s="55" customFormat="1" ht="26.25" customHeight="1" thickBot="1">
      <c r="A75" s="47" t="s">
        <v>247</v>
      </c>
      <c r="B75" s="48"/>
      <c r="C75" s="49"/>
      <c r="D75" s="50"/>
      <c r="E75" s="50"/>
      <c r="F75" s="50"/>
      <c r="G75" s="50"/>
      <c r="H75" s="51"/>
      <c r="I75" s="52"/>
      <c r="J75" s="52"/>
      <c r="K75" s="52"/>
      <c r="L75" s="52"/>
      <c r="M75" s="52"/>
      <c r="N75" s="52"/>
      <c r="O75" s="52"/>
      <c r="P75" s="53"/>
      <c r="Q75" s="54"/>
    </row>
    <row r="76" spans="1:17" s="55" customFormat="1" ht="24" customHeight="1" thickBot="1">
      <c r="A76" s="39" t="s">
        <v>231</v>
      </c>
      <c r="B76" s="47"/>
      <c r="C76" s="49"/>
      <c r="D76" s="50"/>
      <c r="E76" s="50"/>
      <c r="F76" s="50"/>
      <c r="G76" s="50"/>
      <c r="H76" s="56"/>
      <c r="I76" s="52"/>
      <c r="J76" s="52"/>
      <c r="K76" s="52"/>
      <c r="L76" s="52"/>
      <c r="M76" s="52"/>
      <c r="N76" s="52"/>
      <c r="O76" s="52"/>
      <c r="P76" s="53"/>
      <c r="Q76" s="54"/>
    </row>
    <row r="77" spans="1:17" s="55" customFormat="1" ht="15.75" customHeight="1">
      <c r="A77" s="223" t="s">
        <v>232</v>
      </c>
      <c r="B77" s="57"/>
      <c r="C77" s="58"/>
      <c r="D77" s="57"/>
      <c r="E77" s="59"/>
      <c r="F77" s="216" t="s">
        <v>233</v>
      </c>
      <c r="G77" s="217"/>
      <c r="H77" s="220" t="s">
        <v>234</v>
      </c>
      <c r="I77" s="60"/>
      <c r="J77" s="61"/>
      <c r="K77" s="60"/>
      <c r="L77" s="60"/>
      <c r="M77" s="60"/>
      <c r="N77" s="60"/>
      <c r="O77" s="60"/>
      <c r="P77" s="60"/>
      <c r="Q77" s="54"/>
    </row>
    <row r="78" spans="1:17" s="55" customFormat="1" ht="15" customHeight="1" thickBot="1">
      <c r="A78" s="224"/>
      <c r="B78" s="62" t="s">
        <v>235</v>
      </c>
      <c r="C78" s="63" t="s">
        <v>236</v>
      </c>
      <c r="D78" s="63" t="s">
        <v>237</v>
      </c>
      <c r="E78" s="63" t="s">
        <v>222</v>
      </c>
      <c r="F78" s="218"/>
      <c r="G78" s="219"/>
      <c r="H78" s="221"/>
      <c r="I78" s="60"/>
      <c r="J78" s="61"/>
      <c r="K78" s="60"/>
      <c r="L78" s="60"/>
      <c r="M78" s="60"/>
      <c r="N78" s="60"/>
      <c r="O78" s="60"/>
      <c r="P78" s="60"/>
      <c r="Q78" s="54"/>
    </row>
    <row r="79" spans="1:17" s="55" customFormat="1" ht="18.75" customHeight="1" thickBot="1">
      <c r="A79" s="225"/>
      <c r="B79" s="64"/>
      <c r="C79" s="38"/>
      <c r="D79" s="38"/>
      <c r="E79" s="38"/>
      <c r="F79" s="65" t="s">
        <v>147</v>
      </c>
      <c r="G79" s="65" t="s">
        <v>148</v>
      </c>
      <c r="H79" s="222"/>
      <c r="I79" s="66"/>
      <c r="J79" s="67"/>
      <c r="K79" s="67"/>
      <c r="L79" s="67"/>
      <c r="M79" s="67"/>
      <c r="N79" s="67"/>
      <c r="O79" s="67"/>
      <c r="P79" s="67"/>
      <c r="Q79" s="54"/>
    </row>
    <row r="80" spans="1:9" s="79" customFormat="1" ht="14.25">
      <c r="A80" s="68">
        <f>IF(E80=1,RIGHT(A72,3)+1,"0"&amp;RIGHT(A72,3)+1&amp;"-"&amp;"0"&amp;RIGHT(A72,3)+E80)</f>
        <v>27</v>
      </c>
      <c r="B80" s="69" t="s">
        <v>109</v>
      </c>
      <c r="C80" s="70" t="s">
        <v>30</v>
      </c>
      <c r="D80" s="75" t="s">
        <v>151</v>
      </c>
      <c r="E80" s="72">
        <f>SUM(F80:G80)</f>
        <v>1</v>
      </c>
      <c r="F80" s="70">
        <v>1</v>
      </c>
      <c r="G80" s="70"/>
      <c r="H80" s="70">
        <v>1</v>
      </c>
      <c r="I80" s="80"/>
    </row>
    <row r="81" spans="1:9" s="79" customFormat="1" ht="15" thickBot="1">
      <c r="A81" s="111" t="str">
        <f>IF(E81=1,RIGHT(A80,3)+1,"0"&amp;RIGHT(A80,3)+1&amp;"-"&amp;"0"&amp;RIGHT(A80,3)+E81)</f>
        <v>028-029</v>
      </c>
      <c r="B81" s="81" t="s">
        <v>14</v>
      </c>
      <c r="C81" s="82" t="s">
        <v>15</v>
      </c>
      <c r="D81" s="82" t="s">
        <v>154</v>
      </c>
      <c r="E81" s="83">
        <f>SUM(F81:G81)</f>
        <v>2</v>
      </c>
      <c r="F81" s="82">
        <v>2</v>
      </c>
      <c r="G81" s="82"/>
      <c r="H81" s="82"/>
      <c r="I81" s="80"/>
    </row>
    <row r="82" spans="1:9" s="79" customFormat="1" ht="15" thickBot="1">
      <c r="A82" s="211" t="s">
        <v>229</v>
      </c>
      <c r="B82" s="212"/>
      <c r="C82" s="212"/>
      <c r="D82" s="212"/>
      <c r="E82" s="87">
        <f>SUM(E80:E81)</f>
        <v>3</v>
      </c>
      <c r="F82" s="87">
        <f>SUM(F80:F81)</f>
        <v>3</v>
      </c>
      <c r="G82" s="87">
        <f>SUM(G80:G81)</f>
        <v>0</v>
      </c>
      <c r="H82" s="88">
        <f>SUM(H80:H81)</f>
        <v>1</v>
      </c>
      <c r="I82" s="80"/>
    </row>
    <row r="83" spans="1:9" s="79" customFormat="1" ht="15" thickBot="1">
      <c r="A83" s="89"/>
      <c r="B83" s="90"/>
      <c r="C83" s="16"/>
      <c r="D83" s="16"/>
      <c r="E83" s="16"/>
      <c r="F83" s="16"/>
      <c r="G83" s="16"/>
      <c r="H83" s="16"/>
      <c r="I83" s="80"/>
    </row>
    <row r="84" spans="1:17" s="55" customFormat="1" ht="26.25" customHeight="1" thickBot="1">
      <c r="A84" s="47" t="s">
        <v>247</v>
      </c>
      <c r="B84" s="48"/>
      <c r="C84" s="49"/>
      <c r="D84" s="50"/>
      <c r="E84" s="50"/>
      <c r="F84" s="50"/>
      <c r="G84" s="50"/>
      <c r="H84" s="51"/>
      <c r="I84" s="52"/>
      <c r="J84" s="52"/>
      <c r="K84" s="52"/>
      <c r="L84" s="52"/>
      <c r="M84" s="52"/>
      <c r="N84" s="52"/>
      <c r="O84" s="52"/>
      <c r="P84" s="53"/>
      <c r="Q84" s="54"/>
    </row>
    <row r="85" spans="1:17" s="55" customFormat="1" ht="24" customHeight="1" thickBot="1">
      <c r="A85" s="39" t="s">
        <v>242</v>
      </c>
      <c r="B85" s="47"/>
      <c r="C85" s="49"/>
      <c r="D85" s="50"/>
      <c r="E85" s="50"/>
      <c r="F85" s="50"/>
      <c r="G85" s="50"/>
      <c r="H85" s="56"/>
      <c r="I85" s="52"/>
      <c r="J85" s="52"/>
      <c r="K85" s="52"/>
      <c r="L85" s="52"/>
      <c r="M85" s="52"/>
      <c r="N85" s="52"/>
      <c r="O85" s="52"/>
      <c r="P85" s="53"/>
      <c r="Q85" s="54"/>
    </row>
    <row r="86" spans="1:17" s="55" customFormat="1" ht="15.75" customHeight="1">
      <c r="A86" s="223" t="s">
        <v>232</v>
      </c>
      <c r="B86" s="57"/>
      <c r="C86" s="58"/>
      <c r="D86" s="57"/>
      <c r="E86" s="59"/>
      <c r="F86" s="216" t="s">
        <v>233</v>
      </c>
      <c r="G86" s="217"/>
      <c r="H86" s="220" t="s">
        <v>234</v>
      </c>
      <c r="I86" s="60"/>
      <c r="J86" s="61"/>
      <c r="K86" s="60"/>
      <c r="L86" s="60"/>
      <c r="M86" s="60"/>
      <c r="N86" s="60"/>
      <c r="O86" s="60"/>
      <c r="P86" s="60"/>
      <c r="Q86" s="54"/>
    </row>
    <row r="87" spans="1:17" s="55" customFormat="1" ht="15" customHeight="1" thickBot="1">
      <c r="A87" s="224"/>
      <c r="B87" s="62" t="s">
        <v>235</v>
      </c>
      <c r="C87" s="63" t="s">
        <v>236</v>
      </c>
      <c r="D87" s="63" t="s">
        <v>237</v>
      </c>
      <c r="E87" s="63" t="s">
        <v>222</v>
      </c>
      <c r="F87" s="218"/>
      <c r="G87" s="219"/>
      <c r="H87" s="221"/>
      <c r="I87" s="60"/>
      <c r="J87" s="61"/>
      <c r="K87" s="60"/>
      <c r="L87" s="60"/>
      <c r="M87" s="60"/>
      <c r="N87" s="60"/>
      <c r="O87" s="60"/>
      <c r="P87" s="60"/>
      <c r="Q87" s="54"/>
    </row>
    <row r="88" spans="1:17" s="55" customFormat="1" ht="18.75" customHeight="1" thickBot="1">
      <c r="A88" s="225"/>
      <c r="B88" s="64"/>
      <c r="C88" s="38"/>
      <c r="D88" s="38"/>
      <c r="E88" s="38"/>
      <c r="F88" s="65" t="s">
        <v>147</v>
      </c>
      <c r="G88" s="65" t="s">
        <v>148</v>
      </c>
      <c r="H88" s="222"/>
      <c r="I88" s="66"/>
      <c r="J88" s="67"/>
      <c r="K88" s="67"/>
      <c r="L88" s="67"/>
      <c r="M88" s="67"/>
      <c r="N88" s="67"/>
      <c r="O88" s="67"/>
      <c r="P88" s="67"/>
      <c r="Q88" s="54"/>
    </row>
    <row r="89" spans="1:9" s="79" customFormat="1" ht="14.25">
      <c r="A89" s="68">
        <f>IF(E89=1,RIGHT(A81,3)+1,"0"&amp;RIGHT(A81,3)+1&amp;"-"&amp;"0"&amp;RIGHT(A81,3)+E89)</f>
        <v>30</v>
      </c>
      <c r="B89" s="69" t="s">
        <v>105</v>
      </c>
      <c r="C89" s="70" t="s">
        <v>11</v>
      </c>
      <c r="D89" s="70" t="s">
        <v>152</v>
      </c>
      <c r="E89" s="72">
        <f>SUM(F89:G89)</f>
        <v>1</v>
      </c>
      <c r="F89" s="70">
        <v>1</v>
      </c>
      <c r="G89" s="70"/>
      <c r="H89" s="76">
        <v>1</v>
      </c>
      <c r="I89" s="80"/>
    </row>
    <row r="90" spans="1:9" s="79" customFormat="1" ht="14.25">
      <c r="A90" s="68">
        <f>IF(E90=1,RIGHT(A89,3)+1,"0"&amp;RIGHT(A89,3)+1&amp;"-"&amp;"0"&amp;RIGHT(A89,3)+E90)</f>
        <v>31</v>
      </c>
      <c r="B90" s="69" t="s">
        <v>110</v>
      </c>
      <c r="C90" s="70" t="s">
        <v>31</v>
      </c>
      <c r="D90" s="75" t="s">
        <v>153</v>
      </c>
      <c r="E90" s="72">
        <f>SUM(F90:G90)</f>
        <v>1</v>
      </c>
      <c r="F90" s="70">
        <v>1</v>
      </c>
      <c r="G90" s="70"/>
      <c r="H90" s="76"/>
      <c r="I90" s="80"/>
    </row>
    <row r="91" spans="1:9" s="79" customFormat="1" ht="14.25">
      <c r="A91" s="68" t="str">
        <f aca="true" t="shared" si="1" ref="A91:A97">IF(E91=1,RIGHT(A90,3)+1,"0"&amp;RIGHT(A90,3)+1&amp;"-"&amp;"0"&amp;RIGHT(A90,3)+E91)</f>
        <v>032-033</v>
      </c>
      <c r="B91" s="69" t="s">
        <v>104</v>
      </c>
      <c r="C91" s="70" t="s">
        <v>6</v>
      </c>
      <c r="D91" s="75" t="s">
        <v>153</v>
      </c>
      <c r="E91" s="72">
        <f aca="true" t="shared" si="2" ref="E91:E97">SUM(F91:G91)</f>
        <v>2</v>
      </c>
      <c r="F91" s="70">
        <v>2</v>
      </c>
      <c r="G91" s="70"/>
      <c r="H91" s="70"/>
      <c r="I91" s="80"/>
    </row>
    <row r="92" spans="1:9" s="79" customFormat="1" ht="14.25">
      <c r="A92" s="68">
        <f t="shared" si="1"/>
        <v>34</v>
      </c>
      <c r="B92" s="69" t="s">
        <v>293</v>
      </c>
      <c r="C92" s="70" t="s">
        <v>161</v>
      </c>
      <c r="D92" s="75" t="s">
        <v>153</v>
      </c>
      <c r="E92" s="72">
        <f t="shared" si="2"/>
        <v>1</v>
      </c>
      <c r="F92" s="70">
        <v>1</v>
      </c>
      <c r="G92" s="70"/>
      <c r="H92" s="70"/>
      <c r="I92" s="80"/>
    </row>
    <row r="93" spans="1:9" s="79" customFormat="1" ht="14.25">
      <c r="A93" s="68">
        <f t="shared" si="1"/>
        <v>35</v>
      </c>
      <c r="B93" s="69" t="s">
        <v>294</v>
      </c>
      <c r="C93" s="70" t="s">
        <v>36</v>
      </c>
      <c r="D93" s="70" t="s">
        <v>154</v>
      </c>
      <c r="E93" s="72">
        <f t="shared" si="2"/>
        <v>1</v>
      </c>
      <c r="F93" s="70">
        <v>1</v>
      </c>
      <c r="G93" s="70"/>
      <c r="H93" s="70"/>
      <c r="I93" s="80"/>
    </row>
    <row r="94" spans="1:9" s="79" customFormat="1" ht="14.25">
      <c r="A94" s="68" t="str">
        <f t="shared" si="1"/>
        <v>036-039</v>
      </c>
      <c r="B94" s="69" t="s">
        <v>289</v>
      </c>
      <c r="C94" s="70" t="s">
        <v>7</v>
      </c>
      <c r="D94" s="70" t="s">
        <v>154</v>
      </c>
      <c r="E94" s="72">
        <f t="shared" si="2"/>
        <v>4</v>
      </c>
      <c r="F94" s="70">
        <v>4</v>
      </c>
      <c r="G94" s="70"/>
      <c r="H94" s="70"/>
      <c r="I94" s="80"/>
    </row>
    <row r="95" spans="1:9" s="79" customFormat="1" ht="14.25">
      <c r="A95" s="68">
        <f t="shared" si="1"/>
        <v>40</v>
      </c>
      <c r="B95" s="81" t="s">
        <v>8</v>
      </c>
      <c r="C95" s="82" t="s">
        <v>9</v>
      </c>
      <c r="D95" s="82" t="s">
        <v>154</v>
      </c>
      <c r="E95" s="72">
        <f t="shared" si="2"/>
        <v>1</v>
      </c>
      <c r="F95" s="70">
        <v>1</v>
      </c>
      <c r="G95" s="70"/>
      <c r="H95" s="70"/>
      <c r="I95" s="80"/>
    </row>
    <row r="96" spans="1:9" s="79" customFormat="1" ht="14.25">
      <c r="A96" s="68">
        <f t="shared" si="1"/>
        <v>41</v>
      </c>
      <c r="B96" s="69" t="s">
        <v>107</v>
      </c>
      <c r="C96" s="70" t="s">
        <v>16</v>
      </c>
      <c r="D96" s="70" t="s">
        <v>154</v>
      </c>
      <c r="E96" s="72">
        <f t="shared" si="2"/>
        <v>1</v>
      </c>
      <c r="F96" s="70">
        <v>1</v>
      </c>
      <c r="G96" s="70"/>
      <c r="H96" s="70"/>
      <c r="I96" s="80"/>
    </row>
    <row r="97" spans="1:9" s="79" customFormat="1" ht="15" thickBot="1">
      <c r="A97" s="68">
        <f t="shared" si="1"/>
        <v>42</v>
      </c>
      <c r="B97" s="115" t="s">
        <v>37</v>
      </c>
      <c r="C97" s="82" t="s">
        <v>38</v>
      </c>
      <c r="D97" s="82" t="s">
        <v>154</v>
      </c>
      <c r="E97" s="83">
        <f t="shared" si="2"/>
        <v>1</v>
      </c>
      <c r="F97" s="82">
        <v>1</v>
      </c>
      <c r="G97" s="82"/>
      <c r="H97" s="82"/>
      <c r="I97" s="80"/>
    </row>
    <row r="98" spans="1:9" s="79" customFormat="1" ht="15" thickBot="1">
      <c r="A98" s="211" t="s">
        <v>150</v>
      </c>
      <c r="B98" s="212"/>
      <c r="C98" s="212"/>
      <c r="D98" s="212"/>
      <c r="E98" s="113">
        <f>SUM(E89:E97)</f>
        <v>13</v>
      </c>
      <c r="F98" s="113">
        <f>SUM(F89:F97)</f>
        <v>13</v>
      </c>
      <c r="G98" s="113">
        <f>SUM(G89:G97)</f>
        <v>0</v>
      </c>
      <c r="H98" s="114">
        <f>SUM(H89:H97)</f>
        <v>1</v>
      </c>
      <c r="I98" s="80"/>
    </row>
    <row r="99" spans="1:9" s="79" customFormat="1" ht="15" thickBot="1">
      <c r="A99" s="89"/>
      <c r="B99" s="90"/>
      <c r="C99" s="16"/>
      <c r="D99" s="16"/>
      <c r="E99" s="16"/>
      <c r="F99" s="16"/>
      <c r="G99" s="16"/>
      <c r="H99" s="16"/>
      <c r="I99" s="80"/>
    </row>
    <row r="100" spans="1:17" s="55" customFormat="1" ht="26.25" customHeight="1" thickBot="1">
      <c r="A100" s="47" t="s">
        <v>247</v>
      </c>
      <c r="B100" s="48"/>
      <c r="C100" s="49"/>
      <c r="D100" s="50"/>
      <c r="E100" s="50"/>
      <c r="F100" s="50"/>
      <c r="G100" s="50"/>
      <c r="H100" s="51"/>
      <c r="I100" s="52"/>
      <c r="J100" s="52"/>
      <c r="K100" s="52"/>
      <c r="L100" s="52"/>
      <c r="M100" s="52"/>
      <c r="N100" s="52"/>
      <c r="O100" s="52"/>
      <c r="P100" s="53"/>
      <c r="Q100" s="54"/>
    </row>
    <row r="101" spans="1:17" s="55" customFormat="1" ht="24" customHeight="1" thickBot="1">
      <c r="A101" s="39" t="s">
        <v>243</v>
      </c>
      <c r="B101" s="47"/>
      <c r="C101" s="49"/>
      <c r="D101" s="50"/>
      <c r="E101" s="50"/>
      <c r="F101" s="50"/>
      <c r="G101" s="50"/>
      <c r="H101" s="56"/>
      <c r="I101" s="52"/>
      <c r="J101" s="52"/>
      <c r="K101" s="52"/>
      <c r="L101" s="52"/>
      <c r="M101" s="52"/>
      <c r="N101" s="52"/>
      <c r="O101" s="52"/>
      <c r="P101" s="53"/>
      <c r="Q101" s="54"/>
    </row>
    <row r="102" spans="1:17" s="55" customFormat="1" ht="15.75" customHeight="1">
      <c r="A102" s="223" t="s">
        <v>232</v>
      </c>
      <c r="B102" s="57"/>
      <c r="C102" s="58"/>
      <c r="D102" s="57"/>
      <c r="E102" s="59"/>
      <c r="F102" s="216" t="s">
        <v>233</v>
      </c>
      <c r="G102" s="217"/>
      <c r="H102" s="220" t="s">
        <v>234</v>
      </c>
      <c r="I102" s="60"/>
      <c r="J102" s="61"/>
      <c r="K102" s="60"/>
      <c r="L102" s="60"/>
      <c r="M102" s="60"/>
      <c r="N102" s="60"/>
      <c r="O102" s="60"/>
      <c r="P102" s="60"/>
      <c r="Q102" s="54"/>
    </row>
    <row r="103" spans="1:17" s="55" customFormat="1" ht="32.25" customHeight="1" thickBot="1">
      <c r="A103" s="224"/>
      <c r="B103" s="62" t="s">
        <v>235</v>
      </c>
      <c r="C103" s="63" t="s">
        <v>236</v>
      </c>
      <c r="D103" s="63" t="s">
        <v>237</v>
      </c>
      <c r="E103" s="63" t="s">
        <v>222</v>
      </c>
      <c r="F103" s="218"/>
      <c r="G103" s="219"/>
      <c r="H103" s="221"/>
      <c r="I103" s="60"/>
      <c r="J103" s="61"/>
      <c r="K103" s="60"/>
      <c r="L103" s="60"/>
      <c r="M103" s="60"/>
      <c r="N103" s="60"/>
      <c r="O103" s="60"/>
      <c r="P103" s="60"/>
      <c r="Q103" s="54"/>
    </row>
    <row r="104" spans="1:17" s="55" customFormat="1" ht="18.75" customHeight="1" thickBot="1">
      <c r="A104" s="225"/>
      <c r="B104" s="64"/>
      <c r="C104" s="38"/>
      <c r="D104" s="38"/>
      <c r="E104" s="38"/>
      <c r="F104" s="65" t="s">
        <v>147</v>
      </c>
      <c r="G104" s="65" t="s">
        <v>148</v>
      </c>
      <c r="H104" s="222"/>
      <c r="I104" s="66"/>
      <c r="J104" s="67"/>
      <c r="K104" s="67"/>
      <c r="L104" s="67"/>
      <c r="M104" s="67"/>
      <c r="N104" s="67"/>
      <c r="O104" s="67"/>
      <c r="P104" s="67"/>
      <c r="Q104" s="54"/>
    </row>
    <row r="105" spans="1:9" s="79" customFormat="1" ht="14.25">
      <c r="A105" s="68">
        <f>IF(E105=1,RIGHT(A97,3)+1,"0"&amp;RIGHT(A97,3)+1&amp;"-"&amp;"0"&amp;RIGHT(A97,3)+E105)</f>
        <v>43</v>
      </c>
      <c r="B105" s="69" t="s">
        <v>105</v>
      </c>
      <c r="C105" s="70" t="s">
        <v>11</v>
      </c>
      <c r="D105" s="70" t="s">
        <v>152</v>
      </c>
      <c r="E105" s="72">
        <f aca="true" t="shared" si="3" ref="E105:E113">SUM(F105:G105)</f>
        <v>1</v>
      </c>
      <c r="F105" s="70">
        <v>1</v>
      </c>
      <c r="G105" s="70"/>
      <c r="H105" s="76">
        <v>1</v>
      </c>
      <c r="I105" s="80"/>
    </row>
    <row r="106" spans="1:9" s="79" customFormat="1" ht="14.25">
      <c r="A106" s="68">
        <f>IF(E106=1,RIGHT(A105,3)+1,"0"&amp;RIGHT(A105,3)+1&amp;"-"&amp;"0"&amp;RIGHT(A105,3)+E106)</f>
        <v>44</v>
      </c>
      <c r="B106" s="69" t="s">
        <v>40</v>
      </c>
      <c r="C106" s="70" t="s">
        <v>41</v>
      </c>
      <c r="D106" s="75" t="s">
        <v>153</v>
      </c>
      <c r="E106" s="72">
        <f t="shared" si="3"/>
        <v>1</v>
      </c>
      <c r="F106" s="70">
        <v>1</v>
      </c>
      <c r="G106" s="70"/>
      <c r="H106" s="75"/>
      <c r="I106" s="80"/>
    </row>
    <row r="107" spans="1:9" s="79" customFormat="1" ht="14.25">
      <c r="A107" s="68" t="str">
        <f aca="true" t="shared" si="4" ref="A107:A113">IF(E107=1,RIGHT(A106,3)+1,"0"&amp;RIGHT(A106,3)+1&amp;"-"&amp;"0"&amp;RIGHT(A106,3)+E107)</f>
        <v>045-047</v>
      </c>
      <c r="B107" s="69" t="s">
        <v>111</v>
      </c>
      <c r="C107" s="76" t="s">
        <v>6</v>
      </c>
      <c r="D107" s="75" t="s">
        <v>153</v>
      </c>
      <c r="E107" s="72">
        <f t="shared" si="3"/>
        <v>3</v>
      </c>
      <c r="F107" s="70">
        <v>3</v>
      </c>
      <c r="G107" s="70"/>
      <c r="H107" s="75"/>
      <c r="I107" s="80"/>
    </row>
    <row r="108" spans="1:9" s="79" customFormat="1" ht="14.25">
      <c r="A108" s="68">
        <f t="shared" si="4"/>
        <v>48</v>
      </c>
      <c r="B108" s="69" t="s">
        <v>294</v>
      </c>
      <c r="C108" s="70" t="s">
        <v>36</v>
      </c>
      <c r="D108" s="70" t="s">
        <v>154</v>
      </c>
      <c r="E108" s="72">
        <f t="shared" si="3"/>
        <v>1</v>
      </c>
      <c r="F108" s="70">
        <v>1</v>
      </c>
      <c r="G108" s="70"/>
      <c r="H108" s="75"/>
      <c r="I108" s="80"/>
    </row>
    <row r="109" spans="1:9" s="79" customFormat="1" ht="14.25">
      <c r="A109" s="68" t="str">
        <f t="shared" si="4"/>
        <v>049-050</v>
      </c>
      <c r="B109" s="69" t="s">
        <v>295</v>
      </c>
      <c r="C109" s="70" t="s">
        <v>32</v>
      </c>
      <c r="D109" s="70" t="s">
        <v>154</v>
      </c>
      <c r="E109" s="72">
        <f t="shared" si="3"/>
        <v>2</v>
      </c>
      <c r="F109" s="70">
        <v>2</v>
      </c>
      <c r="G109" s="70"/>
      <c r="H109" s="75"/>
      <c r="I109" s="80"/>
    </row>
    <row r="110" spans="1:9" s="79" customFormat="1" ht="14.25">
      <c r="A110" s="68" t="str">
        <f t="shared" si="4"/>
        <v>051-055</v>
      </c>
      <c r="B110" s="69" t="s">
        <v>289</v>
      </c>
      <c r="C110" s="70" t="s">
        <v>7</v>
      </c>
      <c r="D110" s="70" t="s">
        <v>154</v>
      </c>
      <c r="E110" s="72">
        <f t="shared" si="3"/>
        <v>5</v>
      </c>
      <c r="F110" s="70">
        <v>5</v>
      </c>
      <c r="G110" s="70"/>
      <c r="H110" s="75"/>
      <c r="I110" s="80"/>
    </row>
    <row r="111" spans="1:9" s="79" customFormat="1" ht="14.25">
      <c r="A111" s="68">
        <f t="shared" si="4"/>
        <v>56</v>
      </c>
      <c r="B111" s="69" t="s">
        <v>14</v>
      </c>
      <c r="C111" s="70" t="s">
        <v>15</v>
      </c>
      <c r="D111" s="70" t="s">
        <v>154</v>
      </c>
      <c r="E111" s="72">
        <f t="shared" si="3"/>
        <v>1</v>
      </c>
      <c r="F111" s="70">
        <v>1</v>
      </c>
      <c r="G111" s="70"/>
      <c r="H111" s="75"/>
      <c r="I111" s="80"/>
    </row>
    <row r="112" spans="1:9" s="79" customFormat="1" ht="14.25">
      <c r="A112" s="68">
        <f t="shared" si="4"/>
        <v>57</v>
      </c>
      <c r="B112" s="92" t="s">
        <v>139</v>
      </c>
      <c r="C112" s="70" t="s">
        <v>140</v>
      </c>
      <c r="D112" s="70" t="s">
        <v>154</v>
      </c>
      <c r="E112" s="72">
        <f t="shared" si="3"/>
        <v>1</v>
      </c>
      <c r="F112" s="70">
        <v>1</v>
      </c>
      <c r="G112" s="70"/>
      <c r="H112" s="75"/>
      <c r="I112" s="80"/>
    </row>
    <row r="113" spans="1:9" s="79" customFormat="1" ht="15" thickBot="1">
      <c r="A113" s="111" t="str">
        <f t="shared" si="4"/>
        <v>058-060</v>
      </c>
      <c r="B113" s="81" t="s">
        <v>107</v>
      </c>
      <c r="C113" s="82" t="s">
        <v>16</v>
      </c>
      <c r="D113" s="82" t="s">
        <v>154</v>
      </c>
      <c r="E113" s="83">
        <f t="shared" si="3"/>
        <v>3</v>
      </c>
      <c r="F113" s="82">
        <v>3</v>
      </c>
      <c r="G113" s="82"/>
      <c r="H113" s="112"/>
      <c r="I113" s="80"/>
    </row>
    <row r="114" spans="1:9" s="79" customFormat="1" ht="15" thickBot="1">
      <c r="A114" s="211" t="s">
        <v>150</v>
      </c>
      <c r="B114" s="212"/>
      <c r="C114" s="212"/>
      <c r="D114" s="212"/>
      <c r="E114" s="87">
        <f>SUM(E105:E113)</f>
        <v>18</v>
      </c>
      <c r="F114" s="87">
        <f>SUM(F105:F113)</f>
        <v>18</v>
      </c>
      <c r="G114" s="87">
        <f>SUM(G105:G113)</f>
        <v>0</v>
      </c>
      <c r="H114" s="88">
        <f>SUM(H105:H113)</f>
        <v>1</v>
      </c>
      <c r="I114" s="80"/>
    </row>
    <row r="115" spans="1:9" s="79" customFormat="1" ht="15" thickBot="1">
      <c r="A115" s="93"/>
      <c r="B115" s="94"/>
      <c r="C115" s="94"/>
      <c r="D115" s="94"/>
      <c r="E115" s="94"/>
      <c r="F115" s="94"/>
      <c r="G115" s="94"/>
      <c r="H115" s="94"/>
      <c r="I115" s="80"/>
    </row>
    <row r="116" spans="1:17" s="55" customFormat="1" ht="26.25" customHeight="1" thickBot="1">
      <c r="A116" s="47" t="s">
        <v>247</v>
      </c>
      <c r="B116" s="48"/>
      <c r="C116" s="49"/>
      <c r="D116" s="50"/>
      <c r="E116" s="50"/>
      <c r="F116" s="50"/>
      <c r="G116" s="50"/>
      <c r="H116" s="51"/>
      <c r="I116" s="52"/>
      <c r="J116" s="52"/>
      <c r="K116" s="52"/>
      <c r="L116" s="52"/>
      <c r="M116" s="52"/>
      <c r="N116" s="52"/>
      <c r="O116" s="52"/>
      <c r="P116" s="53"/>
      <c r="Q116" s="54"/>
    </row>
    <row r="117" spans="1:17" s="55" customFormat="1" ht="24" customHeight="1" thickBot="1">
      <c r="A117" s="39" t="s">
        <v>321</v>
      </c>
      <c r="B117" s="47"/>
      <c r="C117" s="49"/>
      <c r="D117" s="50"/>
      <c r="E117" s="50"/>
      <c r="F117" s="50"/>
      <c r="G117" s="50"/>
      <c r="H117" s="56"/>
      <c r="I117" s="52"/>
      <c r="J117" s="52"/>
      <c r="K117" s="52"/>
      <c r="L117" s="52"/>
      <c r="M117" s="52"/>
      <c r="N117" s="52"/>
      <c r="O117" s="52"/>
      <c r="P117" s="53"/>
      <c r="Q117" s="54"/>
    </row>
    <row r="118" spans="1:17" s="55" customFormat="1" ht="15.75" customHeight="1">
      <c r="A118" s="223" t="s">
        <v>232</v>
      </c>
      <c r="B118" s="57"/>
      <c r="C118" s="58"/>
      <c r="D118" s="57"/>
      <c r="E118" s="59"/>
      <c r="F118" s="216" t="s">
        <v>233</v>
      </c>
      <c r="G118" s="217"/>
      <c r="H118" s="220" t="s">
        <v>234</v>
      </c>
      <c r="I118" s="60"/>
      <c r="J118" s="61"/>
      <c r="K118" s="60"/>
      <c r="L118" s="60"/>
      <c r="M118" s="60"/>
      <c r="N118" s="60"/>
      <c r="O118" s="60"/>
      <c r="P118" s="60"/>
      <c r="Q118" s="54"/>
    </row>
    <row r="119" spans="1:17" s="55" customFormat="1" ht="15" customHeight="1" thickBot="1">
      <c r="A119" s="224"/>
      <c r="B119" s="62" t="s">
        <v>235</v>
      </c>
      <c r="C119" s="63" t="s">
        <v>236</v>
      </c>
      <c r="D119" s="63" t="s">
        <v>237</v>
      </c>
      <c r="E119" s="63" t="s">
        <v>222</v>
      </c>
      <c r="F119" s="218"/>
      <c r="G119" s="219"/>
      <c r="H119" s="221"/>
      <c r="I119" s="60"/>
      <c r="J119" s="61"/>
      <c r="K119" s="60"/>
      <c r="L119" s="60"/>
      <c r="M119" s="60"/>
      <c r="N119" s="60"/>
      <c r="O119" s="60"/>
      <c r="P119" s="60"/>
      <c r="Q119" s="54"/>
    </row>
    <row r="120" spans="1:17" s="55" customFormat="1" ht="18.75" customHeight="1" thickBot="1">
      <c r="A120" s="225"/>
      <c r="B120" s="64"/>
      <c r="C120" s="38"/>
      <c r="D120" s="38"/>
      <c r="E120" s="38"/>
      <c r="F120" s="65" t="s">
        <v>147</v>
      </c>
      <c r="G120" s="65" t="s">
        <v>148</v>
      </c>
      <c r="H120" s="222"/>
      <c r="I120" s="66"/>
      <c r="J120" s="67"/>
      <c r="K120" s="67"/>
      <c r="L120" s="67"/>
      <c r="M120" s="67"/>
      <c r="N120" s="67"/>
      <c r="O120" s="67"/>
      <c r="P120" s="67"/>
      <c r="Q120" s="54"/>
    </row>
    <row r="121" spans="1:9" s="79" customFormat="1" ht="14.25">
      <c r="A121" s="68">
        <f>IF(E121=1,RIGHT(A113,3)+1,"0"&amp;RIGHT(A113,3)+1&amp;"-"&amp;"0"&amp;RIGHT(A113,3)+E121)</f>
        <v>61</v>
      </c>
      <c r="B121" s="69" t="s">
        <v>105</v>
      </c>
      <c r="C121" s="70" t="s">
        <v>11</v>
      </c>
      <c r="D121" s="70" t="s">
        <v>152</v>
      </c>
      <c r="E121" s="72">
        <f aca="true" t="shared" si="5" ref="E121:E130">SUM(F121:G121)</f>
        <v>1</v>
      </c>
      <c r="F121" s="70">
        <v>1</v>
      </c>
      <c r="G121" s="70"/>
      <c r="H121" s="76">
        <v>1</v>
      </c>
      <c r="I121" s="80"/>
    </row>
    <row r="122" spans="1:9" s="79" customFormat="1" ht="14.25">
      <c r="A122" s="68">
        <f>IF(E122=1,RIGHT(A121,3)+1,"0"&amp;RIGHT(A121,3)+1&amp;"-"&amp;"0"&amp;RIGHT(A121,3)+E122)</f>
        <v>62</v>
      </c>
      <c r="B122" s="69" t="s">
        <v>106</v>
      </c>
      <c r="C122" s="70" t="s">
        <v>12</v>
      </c>
      <c r="D122" s="75" t="s">
        <v>153</v>
      </c>
      <c r="E122" s="72">
        <f t="shared" si="5"/>
        <v>1</v>
      </c>
      <c r="F122" s="70">
        <v>1</v>
      </c>
      <c r="G122" s="70"/>
      <c r="H122" s="75"/>
      <c r="I122" s="80"/>
    </row>
    <row r="123" spans="1:9" s="79" customFormat="1" ht="14.25">
      <c r="A123" s="68">
        <f aca="true" t="shared" si="6" ref="A123:A129">IF(E123=1,RIGHT(A122,3)+1,"0"&amp;RIGHT(A122,3)+1&amp;"-"&amp;"0"&amp;RIGHT(A122,3)+E123)</f>
        <v>63</v>
      </c>
      <c r="B123" s="95" t="s">
        <v>112</v>
      </c>
      <c r="C123" s="70" t="s">
        <v>47</v>
      </c>
      <c r="D123" s="75" t="s">
        <v>153</v>
      </c>
      <c r="E123" s="72">
        <f t="shared" si="5"/>
        <v>1</v>
      </c>
      <c r="F123" s="70">
        <v>1</v>
      </c>
      <c r="G123" s="70"/>
      <c r="H123" s="75"/>
      <c r="I123" s="80"/>
    </row>
    <row r="124" spans="1:9" s="79" customFormat="1" ht="14.25">
      <c r="A124" s="68">
        <f t="shared" si="6"/>
        <v>64</v>
      </c>
      <c r="B124" s="95" t="s">
        <v>111</v>
      </c>
      <c r="C124" s="70" t="s">
        <v>6</v>
      </c>
      <c r="D124" s="75" t="s">
        <v>153</v>
      </c>
      <c r="E124" s="72">
        <f t="shared" si="5"/>
        <v>1</v>
      </c>
      <c r="F124" s="70">
        <v>1</v>
      </c>
      <c r="G124" s="70"/>
      <c r="H124" s="75"/>
      <c r="I124" s="80"/>
    </row>
    <row r="125" spans="1:9" s="79" customFormat="1" ht="14.25">
      <c r="A125" s="68">
        <f t="shared" si="6"/>
        <v>65</v>
      </c>
      <c r="B125" s="95" t="s">
        <v>162</v>
      </c>
      <c r="C125" s="70" t="s">
        <v>49</v>
      </c>
      <c r="D125" s="70" t="s">
        <v>154</v>
      </c>
      <c r="E125" s="72">
        <f t="shared" si="5"/>
        <v>1</v>
      </c>
      <c r="F125" s="70">
        <v>1</v>
      </c>
      <c r="G125" s="70"/>
      <c r="H125" s="75"/>
      <c r="I125" s="80"/>
    </row>
    <row r="126" spans="1:9" s="79" customFormat="1" ht="14.25">
      <c r="A126" s="68" t="str">
        <f t="shared" si="6"/>
        <v>066-068</v>
      </c>
      <c r="B126" s="95" t="s">
        <v>50</v>
      </c>
      <c r="C126" s="70" t="s">
        <v>43</v>
      </c>
      <c r="D126" s="70" t="s">
        <v>154</v>
      </c>
      <c r="E126" s="72">
        <f t="shared" si="5"/>
        <v>3</v>
      </c>
      <c r="F126" s="70">
        <v>3</v>
      </c>
      <c r="G126" s="70"/>
      <c r="H126" s="75"/>
      <c r="I126" s="80"/>
    </row>
    <row r="127" spans="1:9" s="79" customFormat="1" ht="14.25">
      <c r="A127" s="68">
        <f t="shared" si="6"/>
        <v>69</v>
      </c>
      <c r="B127" s="95" t="s">
        <v>294</v>
      </c>
      <c r="C127" s="70" t="s">
        <v>36</v>
      </c>
      <c r="D127" s="70" t="s">
        <v>154</v>
      </c>
      <c r="E127" s="72">
        <f t="shared" si="5"/>
        <v>1</v>
      </c>
      <c r="F127" s="70">
        <v>1</v>
      </c>
      <c r="G127" s="70"/>
      <c r="H127" s="75"/>
      <c r="I127" s="80"/>
    </row>
    <row r="128" spans="1:9" s="79" customFormat="1" ht="14.25">
      <c r="A128" s="68" t="str">
        <f t="shared" si="6"/>
        <v>070-071</v>
      </c>
      <c r="B128" s="95" t="s">
        <v>295</v>
      </c>
      <c r="C128" s="70" t="s">
        <v>32</v>
      </c>
      <c r="D128" s="70" t="s">
        <v>154</v>
      </c>
      <c r="E128" s="72">
        <f t="shared" si="5"/>
        <v>2</v>
      </c>
      <c r="F128" s="70">
        <v>2</v>
      </c>
      <c r="G128" s="70"/>
      <c r="H128" s="75"/>
      <c r="I128" s="80"/>
    </row>
    <row r="129" spans="1:9" s="79" customFormat="1" ht="14.25">
      <c r="A129" s="68" t="str">
        <f t="shared" si="6"/>
        <v>072-078</v>
      </c>
      <c r="B129" s="95" t="s">
        <v>289</v>
      </c>
      <c r="C129" s="70" t="s">
        <v>7</v>
      </c>
      <c r="D129" s="70" t="s">
        <v>154</v>
      </c>
      <c r="E129" s="72">
        <f t="shared" si="5"/>
        <v>7</v>
      </c>
      <c r="F129" s="70">
        <v>7</v>
      </c>
      <c r="G129" s="70"/>
      <c r="H129" s="75"/>
      <c r="I129" s="80"/>
    </row>
    <row r="130" spans="1:9" s="79" customFormat="1" ht="15" thickBot="1">
      <c r="A130" s="111" t="str">
        <f>IF(E130=1,RIGHT(A129,3)+1,"0"&amp;RIGHT(A129,3)+1&amp;"-"&amp;"0"&amp;RIGHT(A129,3)+E130)</f>
        <v>079-081</v>
      </c>
      <c r="B130" s="81" t="s">
        <v>107</v>
      </c>
      <c r="C130" s="82" t="s">
        <v>16</v>
      </c>
      <c r="D130" s="82" t="s">
        <v>154</v>
      </c>
      <c r="E130" s="83">
        <f t="shared" si="5"/>
        <v>3</v>
      </c>
      <c r="F130" s="82">
        <v>3</v>
      </c>
      <c r="G130" s="82"/>
      <c r="H130" s="112"/>
      <c r="I130" s="80"/>
    </row>
    <row r="131" spans="1:9" s="79" customFormat="1" ht="15" thickBot="1">
      <c r="A131" s="211" t="s">
        <v>150</v>
      </c>
      <c r="B131" s="212"/>
      <c r="C131" s="212"/>
      <c r="D131" s="212"/>
      <c r="E131" s="87">
        <f>SUM(E121:E130)</f>
        <v>21</v>
      </c>
      <c r="F131" s="87">
        <f>SUM(F121:F130)</f>
        <v>21</v>
      </c>
      <c r="G131" s="87">
        <f>SUM(G121:G130)</f>
        <v>0</v>
      </c>
      <c r="H131" s="88">
        <f>SUM(H121:H130)</f>
        <v>1</v>
      </c>
      <c r="I131" s="80"/>
    </row>
    <row r="132" spans="1:9" s="79" customFormat="1" ht="15" thickBot="1">
      <c r="A132" s="96"/>
      <c r="B132" s="16"/>
      <c r="C132" s="16"/>
      <c r="D132" s="16"/>
      <c r="E132" s="16"/>
      <c r="F132" s="16"/>
      <c r="G132" s="16"/>
      <c r="H132" s="16"/>
      <c r="I132" s="80"/>
    </row>
    <row r="133" spans="1:17" s="55" customFormat="1" ht="26.25" customHeight="1" thickBot="1">
      <c r="A133" s="47" t="s">
        <v>247</v>
      </c>
      <c r="B133" s="48"/>
      <c r="C133" s="49"/>
      <c r="D133" s="50"/>
      <c r="E133" s="50"/>
      <c r="F133" s="50"/>
      <c r="G133" s="50"/>
      <c r="H133" s="51"/>
      <c r="I133" s="52"/>
      <c r="J133" s="52"/>
      <c r="K133" s="52"/>
      <c r="L133" s="52"/>
      <c r="M133" s="52"/>
      <c r="N133" s="52"/>
      <c r="O133" s="52"/>
      <c r="P133" s="53"/>
      <c r="Q133" s="54"/>
    </row>
    <row r="134" spans="1:17" s="55" customFormat="1" ht="24" customHeight="1" thickBot="1">
      <c r="A134" s="39" t="s">
        <v>322</v>
      </c>
      <c r="B134" s="47"/>
      <c r="C134" s="49"/>
      <c r="D134" s="50"/>
      <c r="E134" s="50"/>
      <c r="F134" s="50"/>
      <c r="G134" s="50"/>
      <c r="H134" s="56"/>
      <c r="I134" s="52"/>
      <c r="J134" s="52"/>
      <c r="K134" s="52"/>
      <c r="L134" s="52"/>
      <c r="M134" s="52"/>
      <c r="N134" s="52"/>
      <c r="O134" s="52"/>
      <c r="P134" s="53"/>
      <c r="Q134" s="54"/>
    </row>
    <row r="135" spans="1:17" s="55" customFormat="1" ht="15.75" customHeight="1">
      <c r="A135" s="223" t="s">
        <v>232</v>
      </c>
      <c r="B135" s="57"/>
      <c r="C135" s="58"/>
      <c r="D135" s="57"/>
      <c r="E135" s="59"/>
      <c r="F135" s="216" t="s">
        <v>233</v>
      </c>
      <c r="G135" s="217"/>
      <c r="H135" s="220" t="s">
        <v>234</v>
      </c>
      <c r="I135" s="60"/>
      <c r="J135" s="61"/>
      <c r="K135" s="60"/>
      <c r="L135" s="60"/>
      <c r="M135" s="60"/>
      <c r="N135" s="60"/>
      <c r="O135" s="60"/>
      <c r="P135" s="60"/>
      <c r="Q135" s="54"/>
    </row>
    <row r="136" spans="1:17" s="55" customFormat="1" ht="15" customHeight="1" thickBot="1">
      <c r="A136" s="224"/>
      <c r="B136" s="62" t="s">
        <v>235</v>
      </c>
      <c r="C136" s="63" t="s">
        <v>236</v>
      </c>
      <c r="D136" s="63" t="s">
        <v>237</v>
      </c>
      <c r="E136" s="63" t="s">
        <v>222</v>
      </c>
      <c r="F136" s="218"/>
      <c r="G136" s="219"/>
      <c r="H136" s="221"/>
      <c r="I136" s="60"/>
      <c r="J136" s="61"/>
      <c r="K136" s="60"/>
      <c r="L136" s="60"/>
      <c r="M136" s="60"/>
      <c r="N136" s="60"/>
      <c r="O136" s="60"/>
      <c r="P136" s="60"/>
      <c r="Q136" s="54"/>
    </row>
    <row r="137" spans="1:17" s="55" customFormat="1" ht="18.75" customHeight="1" thickBot="1">
      <c r="A137" s="225"/>
      <c r="B137" s="64"/>
      <c r="C137" s="38"/>
      <c r="D137" s="38"/>
      <c r="E137" s="38"/>
      <c r="F137" s="65" t="s">
        <v>147</v>
      </c>
      <c r="G137" s="65" t="s">
        <v>148</v>
      </c>
      <c r="H137" s="222"/>
      <c r="I137" s="66"/>
      <c r="J137" s="67"/>
      <c r="K137" s="67"/>
      <c r="L137" s="67"/>
      <c r="M137" s="67"/>
      <c r="N137" s="67"/>
      <c r="O137" s="67"/>
      <c r="P137" s="67"/>
      <c r="Q137" s="54"/>
    </row>
    <row r="138" spans="1:9" s="79" customFormat="1" ht="14.25">
      <c r="A138" s="68">
        <f>IF(E138=1,RIGHT(A130,3)+1,"0"&amp;RIGHT(A130,3)+1&amp;"-"&amp;"0"&amp;RIGHT(A130,3)+E138)</f>
        <v>82</v>
      </c>
      <c r="B138" s="69" t="s">
        <v>105</v>
      </c>
      <c r="C138" s="70" t="s">
        <v>11</v>
      </c>
      <c r="D138" s="70" t="s">
        <v>152</v>
      </c>
      <c r="E138" s="72">
        <f aca="true" t="shared" si="7" ref="E138:E154">SUM(F138:G138)</f>
        <v>1</v>
      </c>
      <c r="F138" s="70">
        <v>1</v>
      </c>
      <c r="G138" s="70"/>
      <c r="H138" s="70">
        <v>1</v>
      </c>
      <c r="I138" s="80"/>
    </row>
    <row r="139" spans="1:9" s="79" customFormat="1" ht="14.25">
      <c r="A139" s="68">
        <f>IF(E139=1,RIGHT(A138,3)+1,"0"&amp;RIGHT(A138,3)+1&amp;"-"&amp;"0"&amp;RIGHT(A138,3)+E139)</f>
        <v>83</v>
      </c>
      <c r="B139" s="69" t="s">
        <v>45</v>
      </c>
      <c r="C139" s="70" t="s">
        <v>46</v>
      </c>
      <c r="D139" s="75" t="s">
        <v>153</v>
      </c>
      <c r="E139" s="72">
        <f t="shared" si="7"/>
        <v>1</v>
      </c>
      <c r="F139" s="70">
        <v>1</v>
      </c>
      <c r="G139" s="70"/>
      <c r="H139" s="70"/>
      <c r="I139" s="80"/>
    </row>
    <row r="140" spans="1:9" s="79" customFormat="1" ht="14.25">
      <c r="A140" s="68" t="str">
        <f aca="true" t="shared" si="8" ref="A140:A159">IF(E140=1,RIGHT(A139,3)+1,"0"&amp;RIGHT(A139,3)+1&amp;"-"&amp;"0"&amp;RIGHT(A139,3)+E140)</f>
        <v>084-085</v>
      </c>
      <c r="B140" s="69" t="s">
        <v>111</v>
      </c>
      <c r="C140" s="76" t="s">
        <v>6</v>
      </c>
      <c r="D140" s="75" t="s">
        <v>153</v>
      </c>
      <c r="E140" s="72">
        <f t="shared" si="7"/>
        <v>2</v>
      </c>
      <c r="F140" s="70">
        <v>2</v>
      </c>
      <c r="G140" s="70"/>
      <c r="H140" s="70"/>
      <c r="I140" s="80"/>
    </row>
    <row r="141" spans="1:9" s="79" customFormat="1" ht="14.25">
      <c r="A141" s="68">
        <f t="shared" si="8"/>
        <v>86</v>
      </c>
      <c r="B141" s="69" t="s">
        <v>114</v>
      </c>
      <c r="C141" s="70" t="s">
        <v>55</v>
      </c>
      <c r="D141" s="75" t="s">
        <v>153</v>
      </c>
      <c r="E141" s="72">
        <f t="shared" si="7"/>
        <v>1</v>
      </c>
      <c r="F141" s="70">
        <v>1</v>
      </c>
      <c r="G141" s="70"/>
      <c r="H141" s="70"/>
      <c r="I141" s="80"/>
    </row>
    <row r="142" spans="1:9" s="79" customFormat="1" ht="14.25">
      <c r="A142" s="68" t="str">
        <f t="shared" si="8"/>
        <v>087-088</v>
      </c>
      <c r="B142" s="69" t="s">
        <v>56</v>
      </c>
      <c r="C142" s="70" t="s">
        <v>57</v>
      </c>
      <c r="D142" s="70" t="s">
        <v>154</v>
      </c>
      <c r="E142" s="72">
        <f t="shared" si="7"/>
        <v>2</v>
      </c>
      <c r="F142" s="70">
        <v>2</v>
      </c>
      <c r="G142" s="70"/>
      <c r="H142" s="70"/>
      <c r="I142" s="80"/>
    </row>
    <row r="143" spans="1:9" s="79" customFormat="1" ht="14.25">
      <c r="A143" s="68" t="str">
        <f t="shared" si="8"/>
        <v>089-091</v>
      </c>
      <c r="B143" s="69" t="s">
        <v>58</v>
      </c>
      <c r="C143" s="70" t="s">
        <v>59</v>
      </c>
      <c r="D143" s="70" t="s">
        <v>154</v>
      </c>
      <c r="E143" s="72">
        <f t="shared" si="7"/>
        <v>3</v>
      </c>
      <c r="F143" s="70">
        <v>3</v>
      </c>
      <c r="G143" s="70"/>
      <c r="H143" s="70"/>
      <c r="I143" s="80"/>
    </row>
    <row r="144" spans="1:9" s="79" customFormat="1" ht="14.25">
      <c r="A144" s="68" t="str">
        <f t="shared" si="8"/>
        <v>092-093</v>
      </c>
      <c r="B144" s="69" t="s">
        <v>48</v>
      </c>
      <c r="C144" s="70" t="s">
        <v>49</v>
      </c>
      <c r="D144" s="70" t="s">
        <v>154</v>
      </c>
      <c r="E144" s="72">
        <v>2</v>
      </c>
      <c r="F144" s="70">
        <v>2</v>
      </c>
      <c r="G144" s="70"/>
      <c r="H144" s="70"/>
      <c r="I144" s="80"/>
    </row>
    <row r="145" spans="1:9" s="79" customFormat="1" ht="14.25">
      <c r="A145" s="68" t="str">
        <f t="shared" si="8"/>
        <v>094-0116</v>
      </c>
      <c r="B145" s="69" t="s">
        <v>42</v>
      </c>
      <c r="C145" s="70" t="s">
        <v>43</v>
      </c>
      <c r="D145" s="70" t="s">
        <v>154</v>
      </c>
      <c r="E145" s="72">
        <f t="shared" si="7"/>
        <v>23</v>
      </c>
      <c r="F145" s="70">
        <v>23</v>
      </c>
      <c r="G145" s="70"/>
      <c r="H145" s="70"/>
      <c r="I145" s="80"/>
    </row>
    <row r="146" spans="1:9" s="79" customFormat="1" ht="14.25">
      <c r="A146" s="68">
        <f t="shared" si="8"/>
        <v>117</v>
      </c>
      <c r="B146" s="69" t="s">
        <v>60</v>
      </c>
      <c r="C146" s="70" t="s">
        <v>61</v>
      </c>
      <c r="D146" s="70" t="s">
        <v>154</v>
      </c>
      <c r="E146" s="72">
        <f t="shared" si="7"/>
        <v>1</v>
      </c>
      <c r="F146" s="70">
        <v>1</v>
      </c>
      <c r="G146" s="70"/>
      <c r="H146" s="70"/>
      <c r="I146" s="80"/>
    </row>
    <row r="147" spans="1:9" s="79" customFormat="1" ht="14.25">
      <c r="A147" s="68">
        <f t="shared" si="8"/>
        <v>118</v>
      </c>
      <c r="B147" s="69" t="s">
        <v>163</v>
      </c>
      <c r="C147" s="70" t="s">
        <v>164</v>
      </c>
      <c r="D147" s="70" t="s">
        <v>154</v>
      </c>
      <c r="E147" s="72">
        <f>SUM(F147:G147)</f>
        <v>1</v>
      </c>
      <c r="F147" s="70">
        <v>1</v>
      </c>
      <c r="G147" s="70"/>
      <c r="H147" s="70"/>
      <c r="I147" s="80"/>
    </row>
    <row r="148" spans="1:9" s="79" customFormat="1" ht="14.25">
      <c r="A148" s="68">
        <f t="shared" si="8"/>
        <v>119</v>
      </c>
      <c r="B148" s="69" t="s">
        <v>62</v>
      </c>
      <c r="C148" s="70" t="s">
        <v>63</v>
      </c>
      <c r="D148" s="70" t="s">
        <v>154</v>
      </c>
      <c r="E148" s="72">
        <f t="shared" si="7"/>
        <v>1</v>
      </c>
      <c r="F148" s="70">
        <v>1</v>
      </c>
      <c r="G148" s="70"/>
      <c r="H148" s="70"/>
      <c r="I148" s="80"/>
    </row>
    <row r="149" spans="1:9" s="79" customFormat="1" ht="14.25">
      <c r="A149" s="68">
        <f t="shared" si="8"/>
        <v>120</v>
      </c>
      <c r="B149" s="69" t="s">
        <v>64</v>
      </c>
      <c r="C149" s="70" t="s">
        <v>122</v>
      </c>
      <c r="D149" s="70" t="s">
        <v>154</v>
      </c>
      <c r="E149" s="72">
        <f t="shared" si="7"/>
        <v>1</v>
      </c>
      <c r="F149" s="70">
        <v>1</v>
      </c>
      <c r="G149" s="70"/>
      <c r="H149" s="70"/>
      <c r="I149" s="80"/>
    </row>
    <row r="150" spans="1:9" s="79" customFormat="1" ht="14.25">
      <c r="A150" s="68" t="str">
        <f t="shared" si="8"/>
        <v>0121-0122</v>
      </c>
      <c r="B150" s="69" t="s">
        <v>65</v>
      </c>
      <c r="C150" s="70" t="s">
        <v>72</v>
      </c>
      <c r="D150" s="70" t="s">
        <v>154</v>
      </c>
      <c r="E150" s="72">
        <f t="shared" si="7"/>
        <v>2</v>
      </c>
      <c r="F150" s="70">
        <v>2</v>
      </c>
      <c r="G150" s="70"/>
      <c r="H150" s="70"/>
      <c r="I150" s="80"/>
    </row>
    <row r="151" spans="1:9" s="79" customFormat="1" ht="14.25">
      <c r="A151" s="68">
        <f t="shared" si="8"/>
        <v>123</v>
      </c>
      <c r="B151" s="69" t="s">
        <v>66</v>
      </c>
      <c r="C151" s="70" t="s">
        <v>123</v>
      </c>
      <c r="D151" s="70" t="s">
        <v>154</v>
      </c>
      <c r="E151" s="72">
        <f t="shared" si="7"/>
        <v>1</v>
      </c>
      <c r="F151" s="70">
        <v>1</v>
      </c>
      <c r="G151" s="70"/>
      <c r="H151" s="70"/>
      <c r="I151" s="80"/>
    </row>
    <row r="152" spans="1:9" s="79" customFormat="1" ht="14.25">
      <c r="A152" s="68">
        <f t="shared" si="8"/>
        <v>124</v>
      </c>
      <c r="B152" s="69" t="s">
        <v>296</v>
      </c>
      <c r="C152" s="70" t="s">
        <v>73</v>
      </c>
      <c r="D152" s="70" t="s">
        <v>154</v>
      </c>
      <c r="E152" s="72">
        <v>1</v>
      </c>
      <c r="F152" s="70">
        <v>1</v>
      </c>
      <c r="G152" s="70"/>
      <c r="H152" s="70"/>
      <c r="I152" s="80"/>
    </row>
    <row r="153" spans="1:9" s="79" customFormat="1" ht="14.25">
      <c r="A153" s="68" t="str">
        <f t="shared" si="8"/>
        <v>0125-0127</v>
      </c>
      <c r="B153" s="69" t="s">
        <v>289</v>
      </c>
      <c r="C153" s="70" t="s">
        <v>7</v>
      </c>
      <c r="D153" s="70" t="s">
        <v>154</v>
      </c>
      <c r="E153" s="72">
        <v>3</v>
      </c>
      <c r="F153" s="70">
        <v>3</v>
      </c>
      <c r="G153" s="70"/>
      <c r="H153" s="70"/>
      <c r="I153" s="80"/>
    </row>
    <row r="154" spans="1:9" s="79" customFormat="1" ht="14.25">
      <c r="A154" s="68">
        <f t="shared" si="8"/>
        <v>128</v>
      </c>
      <c r="B154" s="69" t="s">
        <v>297</v>
      </c>
      <c r="C154" s="70" t="s">
        <v>52</v>
      </c>
      <c r="D154" s="70" t="s">
        <v>154</v>
      </c>
      <c r="E154" s="72">
        <f t="shared" si="7"/>
        <v>1</v>
      </c>
      <c r="F154" s="70">
        <v>1</v>
      </c>
      <c r="G154" s="70"/>
      <c r="H154" s="70"/>
      <c r="I154" s="80"/>
    </row>
    <row r="155" spans="1:9" s="79" customFormat="1" ht="14.25">
      <c r="A155" s="68" t="str">
        <f t="shared" si="8"/>
        <v>0129-0134</v>
      </c>
      <c r="B155" s="69" t="s">
        <v>124</v>
      </c>
      <c r="C155" s="70" t="s">
        <v>67</v>
      </c>
      <c r="D155" s="70" t="s">
        <v>154</v>
      </c>
      <c r="E155" s="72">
        <f>SUM(F155:G155)</f>
        <v>6</v>
      </c>
      <c r="F155" s="70">
        <v>6</v>
      </c>
      <c r="G155" s="70"/>
      <c r="H155" s="70"/>
      <c r="I155" s="80"/>
    </row>
    <row r="156" spans="1:9" s="79" customFormat="1" ht="14.25">
      <c r="A156" s="68">
        <f t="shared" si="8"/>
        <v>135</v>
      </c>
      <c r="B156" s="69" t="s">
        <v>113</v>
      </c>
      <c r="C156" s="70" t="s">
        <v>51</v>
      </c>
      <c r="D156" s="70" t="s">
        <v>154</v>
      </c>
      <c r="E156" s="72">
        <f>SUM(F156:G156)</f>
        <v>1</v>
      </c>
      <c r="F156" s="70">
        <v>1</v>
      </c>
      <c r="G156" s="70"/>
      <c r="H156" s="70"/>
      <c r="I156" s="80"/>
    </row>
    <row r="157" spans="1:9" s="79" customFormat="1" ht="14.25">
      <c r="A157" s="68" t="str">
        <f t="shared" si="8"/>
        <v>0136-0139</v>
      </c>
      <c r="B157" s="92" t="s">
        <v>298</v>
      </c>
      <c r="C157" s="70" t="s">
        <v>70</v>
      </c>
      <c r="D157" s="70" t="s">
        <v>154</v>
      </c>
      <c r="E157" s="72">
        <f>SUM(F157:G157)</f>
        <v>4</v>
      </c>
      <c r="F157" s="70">
        <v>4</v>
      </c>
      <c r="G157" s="70"/>
      <c r="H157" s="70"/>
      <c r="I157" s="80"/>
    </row>
    <row r="158" spans="1:9" s="79" customFormat="1" ht="14.25">
      <c r="A158" s="68" t="str">
        <f t="shared" si="8"/>
        <v>0140-0149</v>
      </c>
      <c r="B158" s="69" t="s">
        <v>118</v>
      </c>
      <c r="C158" s="70" t="s">
        <v>19</v>
      </c>
      <c r="D158" s="70" t="s">
        <v>154</v>
      </c>
      <c r="E158" s="72">
        <f>SUM(F158:G158)</f>
        <v>10</v>
      </c>
      <c r="F158" s="70">
        <v>10</v>
      </c>
      <c r="G158" s="70"/>
      <c r="H158" s="70"/>
      <c r="I158" s="80"/>
    </row>
    <row r="159" spans="1:9" s="79" customFormat="1" ht="15" thickBot="1">
      <c r="A159" s="111" t="str">
        <f t="shared" si="8"/>
        <v>0150-0151</v>
      </c>
      <c r="B159" s="81" t="s">
        <v>299</v>
      </c>
      <c r="C159" s="82" t="s">
        <v>53</v>
      </c>
      <c r="D159" s="82" t="s">
        <v>154</v>
      </c>
      <c r="E159" s="83">
        <f>SUM(F159:G159)</f>
        <v>2</v>
      </c>
      <c r="F159" s="82">
        <v>2</v>
      </c>
      <c r="G159" s="82"/>
      <c r="H159" s="82"/>
      <c r="I159" s="80"/>
    </row>
    <row r="160" spans="1:9" s="79" customFormat="1" ht="15" thickBot="1">
      <c r="A160" s="211" t="s">
        <v>150</v>
      </c>
      <c r="B160" s="212"/>
      <c r="C160" s="212"/>
      <c r="D160" s="212"/>
      <c r="E160" s="87">
        <f>SUM(E138:E159)</f>
        <v>70</v>
      </c>
      <c r="F160" s="87">
        <f>SUM(F138:F159)</f>
        <v>70</v>
      </c>
      <c r="G160" s="87">
        <f>SUM(G138:G159)</f>
        <v>0</v>
      </c>
      <c r="H160" s="88">
        <f>SUM(H138:H159)</f>
        <v>1</v>
      </c>
      <c r="I160" s="80"/>
    </row>
    <row r="161" spans="1:9" s="79" customFormat="1" ht="15" thickBot="1">
      <c r="A161" s="96"/>
      <c r="B161" s="94"/>
      <c r="C161" s="94"/>
      <c r="D161" s="94"/>
      <c r="E161" s="94"/>
      <c r="F161" s="94"/>
      <c r="G161" s="94"/>
      <c r="H161" s="16"/>
      <c r="I161" s="80"/>
    </row>
    <row r="162" spans="1:17" s="55" customFormat="1" ht="26.25" customHeight="1" thickBot="1">
      <c r="A162" s="47" t="s">
        <v>244</v>
      </c>
      <c r="B162" s="48"/>
      <c r="C162" s="49"/>
      <c r="D162" s="50"/>
      <c r="E162" s="50"/>
      <c r="F162" s="50"/>
      <c r="G162" s="50"/>
      <c r="H162" s="51"/>
      <c r="I162" s="52"/>
      <c r="J162" s="52"/>
      <c r="K162" s="52"/>
      <c r="L162" s="52"/>
      <c r="M162" s="52"/>
      <c r="N162" s="52"/>
      <c r="O162" s="52"/>
      <c r="P162" s="53"/>
      <c r="Q162" s="54"/>
    </row>
    <row r="163" spans="1:17" s="55" customFormat="1" ht="24" customHeight="1" thickBot="1">
      <c r="A163" s="39" t="s">
        <v>231</v>
      </c>
      <c r="B163" s="47"/>
      <c r="C163" s="49"/>
      <c r="D163" s="50"/>
      <c r="E163" s="50"/>
      <c r="F163" s="50"/>
      <c r="G163" s="50"/>
      <c r="H163" s="56"/>
      <c r="I163" s="52"/>
      <c r="J163" s="52"/>
      <c r="K163" s="52"/>
      <c r="L163" s="52"/>
      <c r="M163" s="52"/>
      <c r="N163" s="52"/>
      <c r="O163" s="52"/>
      <c r="P163" s="53"/>
      <c r="Q163" s="54"/>
    </row>
    <row r="164" spans="1:17" s="55" customFormat="1" ht="15.75" customHeight="1">
      <c r="A164" s="223" t="s">
        <v>232</v>
      </c>
      <c r="B164" s="57"/>
      <c r="C164" s="58"/>
      <c r="D164" s="57"/>
      <c r="E164" s="59"/>
      <c r="F164" s="216" t="s">
        <v>233</v>
      </c>
      <c r="G164" s="217"/>
      <c r="H164" s="220" t="s">
        <v>234</v>
      </c>
      <c r="I164" s="60"/>
      <c r="J164" s="61"/>
      <c r="K164" s="60"/>
      <c r="L164" s="60"/>
      <c r="M164" s="60"/>
      <c r="N164" s="60"/>
      <c r="O164" s="60"/>
      <c r="P164" s="60"/>
      <c r="Q164" s="54"/>
    </row>
    <row r="165" spans="1:17" s="55" customFormat="1" ht="15" customHeight="1" thickBot="1">
      <c r="A165" s="224"/>
      <c r="B165" s="62" t="s">
        <v>235</v>
      </c>
      <c r="C165" s="63" t="s">
        <v>236</v>
      </c>
      <c r="D165" s="63" t="s">
        <v>237</v>
      </c>
      <c r="E165" s="63" t="s">
        <v>222</v>
      </c>
      <c r="F165" s="218"/>
      <c r="G165" s="219"/>
      <c r="H165" s="221"/>
      <c r="I165" s="60"/>
      <c r="J165" s="61"/>
      <c r="K165" s="60"/>
      <c r="L165" s="60"/>
      <c r="M165" s="60"/>
      <c r="N165" s="60"/>
      <c r="O165" s="60"/>
      <c r="P165" s="60"/>
      <c r="Q165" s="54"/>
    </row>
    <row r="166" spans="1:17" s="55" customFormat="1" ht="18.75" customHeight="1" thickBot="1">
      <c r="A166" s="225"/>
      <c r="B166" s="64"/>
      <c r="C166" s="38"/>
      <c r="D166" s="38"/>
      <c r="E166" s="38"/>
      <c r="F166" s="65" t="s">
        <v>147</v>
      </c>
      <c r="G166" s="65" t="s">
        <v>148</v>
      </c>
      <c r="H166" s="222"/>
      <c r="I166" s="66"/>
      <c r="J166" s="67"/>
      <c r="K166" s="67"/>
      <c r="L166" s="67"/>
      <c r="M166" s="67"/>
      <c r="N166" s="67"/>
      <c r="O166" s="67"/>
      <c r="P166" s="67"/>
      <c r="Q166" s="54"/>
    </row>
    <row r="167" spans="1:9" s="79" customFormat="1" ht="14.25">
      <c r="A167" s="68">
        <f>IF(E167=1,RIGHT(A159,3)+1,"0"&amp;RIGHT(A159,3)+1&amp;"-"&amp;"0"&amp;RIGHT(A159,3)+E167)</f>
        <v>152</v>
      </c>
      <c r="B167" s="69" t="s">
        <v>105</v>
      </c>
      <c r="C167" s="70" t="s">
        <v>11</v>
      </c>
      <c r="D167" s="70" t="s">
        <v>152</v>
      </c>
      <c r="E167" s="72">
        <f aca="true" t="shared" si="9" ref="E167:E181">SUM(F167:G167)</f>
        <v>1</v>
      </c>
      <c r="F167" s="70">
        <v>1</v>
      </c>
      <c r="G167" s="70"/>
      <c r="H167" s="70">
        <v>1</v>
      </c>
      <c r="I167" s="80"/>
    </row>
    <row r="168" spans="1:9" s="79" customFormat="1" ht="14.25">
      <c r="A168" s="68">
        <f>IF(E168=1,RIGHT(A167,3)+1,"0"&amp;RIGHT(A167,3)+1&amp;"-"&amp;"0"&amp;RIGHT(A167,3)+E168)</f>
        <v>153</v>
      </c>
      <c r="B168" s="69" t="s">
        <v>300</v>
      </c>
      <c r="C168" s="70" t="s">
        <v>126</v>
      </c>
      <c r="D168" s="70" t="s">
        <v>154</v>
      </c>
      <c r="E168" s="72">
        <f t="shared" si="9"/>
        <v>1</v>
      </c>
      <c r="F168" s="70">
        <v>1</v>
      </c>
      <c r="G168" s="70"/>
      <c r="H168" s="75"/>
      <c r="I168" s="80"/>
    </row>
    <row r="169" spans="1:9" s="79" customFormat="1" ht="14.25">
      <c r="A169" s="68" t="str">
        <f aca="true" t="shared" si="10" ref="A169:A181">IF(E169=1,RIGHT(A168,3)+1,"0"&amp;RIGHT(A168,3)+1&amp;"-"&amp;"0"&amp;RIGHT(A168,3)+E169)</f>
        <v>0154-0156</v>
      </c>
      <c r="B169" s="69" t="s">
        <v>295</v>
      </c>
      <c r="C169" s="70" t="s">
        <v>32</v>
      </c>
      <c r="D169" s="70" t="s">
        <v>154</v>
      </c>
      <c r="E169" s="72">
        <f t="shared" si="9"/>
        <v>3</v>
      </c>
      <c r="F169" s="70">
        <v>3</v>
      </c>
      <c r="G169" s="70"/>
      <c r="H169" s="75"/>
      <c r="I169" s="80"/>
    </row>
    <row r="170" spans="1:9" s="79" customFormat="1" ht="14.25">
      <c r="A170" s="68" t="str">
        <f t="shared" si="10"/>
        <v>0157-0158</v>
      </c>
      <c r="B170" s="69" t="s">
        <v>289</v>
      </c>
      <c r="C170" s="70" t="s">
        <v>7</v>
      </c>
      <c r="D170" s="70" t="s">
        <v>154</v>
      </c>
      <c r="E170" s="72">
        <v>2</v>
      </c>
      <c r="F170" s="70">
        <v>2</v>
      </c>
      <c r="G170" s="70"/>
      <c r="H170" s="75"/>
      <c r="I170" s="80"/>
    </row>
    <row r="171" spans="1:9" s="79" customFormat="1" ht="14.25">
      <c r="A171" s="68">
        <v>159</v>
      </c>
      <c r="B171" s="69" t="s">
        <v>349</v>
      </c>
      <c r="C171" s="70" t="s">
        <v>350</v>
      </c>
      <c r="D171" s="70" t="s">
        <v>154</v>
      </c>
      <c r="E171" s="72">
        <v>1</v>
      </c>
      <c r="F171" s="70">
        <v>1</v>
      </c>
      <c r="G171" s="70"/>
      <c r="H171" s="75"/>
      <c r="I171" s="80"/>
    </row>
    <row r="172" spans="1:9" s="79" customFormat="1" ht="14.25">
      <c r="A172" s="68">
        <v>160</v>
      </c>
      <c r="B172" s="69" t="s">
        <v>301</v>
      </c>
      <c r="C172" s="70" t="s">
        <v>172</v>
      </c>
      <c r="D172" s="70" t="s">
        <v>154</v>
      </c>
      <c r="E172" s="72">
        <f t="shared" si="9"/>
        <v>1</v>
      </c>
      <c r="F172" s="70">
        <v>1</v>
      </c>
      <c r="G172" s="70"/>
      <c r="H172" s="75"/>
      <c r="I172" s="80"/>
    </row>
    <row r="173" spans="1:9" s="79" customFormat="1" ht="14.25">
      <c r="A173" s="68">
        <f t="shared" si="10"/>
        <v>161</v>
      </c>
      <c r="B173" s="69" t="s">
        <v>42</v>
      </c>
      <c r="C173" s="70" t="s">
        <v>43</v>
      </c>
      <c r="D173" s="70" t="s">
        <v>154</v>
      </c>
      <c r="E173" s="72">
        <f t="shared" si="9"/>
        <v>1</v>
      </c>
      <c r="F173" s="70">
        <v>1</v>
      </c>
      <c r="G173" s="70"/>
      <c r="H173" s="75"/>
      <c r="I173" s="80"/>
    </row>
    <row r="174" spans="1:9" s="79" customFormat="1" ht="14.25">
      <c r="A174" s="68" t="str">
        <f t="shared" si="10"/>
        <v>0162-0163</v>
      </c>
      <c r="B174" s="69" t="s">
        <v>302</v>
      </c>
      <c r="C174" s="70" t="s">
        <v>167</v>
      </c>
      <c r="D174" s="70" t="s">
        <v>154</v>
      </c>
      <c r="E174" s="72">
        <f>SUM(F174:G174)</f>
        <v>2</v>
      </c>
      <c r="F174" s="70">
        <v>2</v>
      </c>
      <c r="G174" s="70"/>
      <c r="H174" s="75"/>
      <c r="I174" s="80"/>
    </row>
    <row r="175" spans="1:9" s="79" customFormat="1" ht="14.25">
      <c r="A175" s="68" t="str">
        <f t="shared" si="10"/>
        <v>0164-0165</v>
      </c>
      <c r="B175" s="69" t="s">
        <v>165</v>
      </c>
      <c r="C175" s="70" t="s">
        <v>166</v>
      </c>
      <c r="D175" s="70" t="s">
        <v>154</v>
      </c>
      <c r="E175" s="72">
        <f>SUM(F175:G175)</f>
        <v>2</v>
      </c>
      <c r="F175" s="70">
        <v>2</v>
      </c>
      <c r="G175" s="70"/>
      <c r="H175" s="75"/>
      <c r="I175" s="80"/>
    </row>
    <row r="176" spans="1:9" s="79" customFormat="1" ht="14.25">
      <c r="A176" s="68">
        <f t="shared" si="10"/>
        <v>166</v>
      </c>
      <c r="B176" s="69" t="s">
        <v>170</v>
      </c>
      <c r="C176" s="70" t="s">
        <v>171</v>
      </c>
      <c r="D176" s="70" t="s">
        <v>154</v>
      </c>
      <c r="E176" s="72">
        <f>SUM(F176:G176)</f>
        <v>1</v>
      </c>
      <c r="F176" s="70">
        <v>1</v>
      </c>
      <c r="G176" s="70"/>
      <c r="H176" s="75"/>
      <c r="I176" s="80"/>
    </row>
    <row r="177" spans="1:9" s="79" customFormat="1" ht="14.25">
      <c r="A177" s="68">
        <f t="shared" si="10"/>
        <v>167</v>
      </c>
      <c r="B177" s="69" t="s">
        <v>168</v>
      </c>
      <c r="C177" s="70" t="s">
        <v>169</v>
      </c>
      <c r="D177" s="70" t="s">
        <v>154</v>
      </c>
      <c r="E177" s="72">
        <f>SUM(F177:G177)</f>
        <v>1</v>
      </c>
      <c r="F177" s="70">
        <v>1</v>
      </c>
      <c r="G177" s="70"/>
      <c r="H177" s="75"/>
      <c r="I177" s="80"/>
    </row>
    <row r="178" spans="1:9" s="79" customFormat="1" ht="14.25">
      <c r="A178" s="68">
        <f t="shared" si="10"/>
        <v>168</v>
      </c>
      <c r="B178" s="69" t="s">
        <v>303</v>
      </c>
      <c r="C178" s="70" t="s">
        <v>74</v>
      </c>
      <c r="D178" s="70" t="s">
        <v>154</v>
      </c>
      <c r="E178" s="72">
        <f>SUM(F178:G178)</f>
        <v>1</v>
      </c>
      <c r="F178" s="70">
        <v>1</v>
      </c>
      <c r="G178" s="70"/>
      <c r="H178" s="75"/>
      <c r="I178" s="80"/>
    </row>
    <row r="179" spans="1:9" s="79" customFormat="1" ht="14.25">
      <c r="A179" s="68">
        <f t="shared" si="10"/>
        <v>169</v>
      </c>
      <c r="B179" s="92" t="s">
        <v>304</v>
      </c>
      <c r="C179" s="70" t="s">
        <v>131</v>
      </c>
      <c r="D179" s="70" t="s">
        <v>154</v>
      </c>
      <c r="E179" s="72">
        <f t="shared" si="9"/>
        <v>1</v>
      </c>
      <c r="F179" s="70">
        <v>1</v>
      </c>
      <c r="G179" s="70"/>
      <c r="H179" s="75"/>
      <c r="I179" s="80"/>
    </row>
    <row r="180" spans="1:9" s="79" customFormat="1" ht="14.25">
      <c r="A180" s="68" t="str">
        <f t="shared" si="10"/>
        <v>0170-0171</v>
      </c>
      <c r="B180" s="69" t="s">
        <v>305</v>
      </c>
      <c r="C180" s="70" t="s">
        <v>132</v>
      </c>
      <c r="D180" s="70" t="s">
        <v>154</v>
      </c>
      <c r="E180" s="72">
        <f t="shared" si="9"/>
        <v>2</v>
      </c>
      <c r="F180" s="70">
        <v>2</v>
      </c>
      <c r="G180" s="70"/>
      <c r="H180" s="75"/>
      <c r="I180" s="80"/>
    </row>
    <row r="181" spans="1:9" s="79" customFormat="1" ht="15" thickBot="1">
      <c r="A181" s="111" t="str">
        <f t="shared" si="10"/>
        <v>0172-0175</v>
      </c>
      <c r="B181" s="81" t="s">
        <v>107</v>
      </c>
      <c r="C181" s="82" t="s">
        <v>16</v>
      </c>
      <c r="D181" s="82" t="s">
        <v>154</v>
      </c>
      <c r="E181" s="83">
        <f t="shared" si="9"/>
        <v>4</v>
      </c>
      <c r="F181" s="82">
        <v>4</v>
      </c>
      <c r="G181" s="82"/>
      <c r="H181" s="112"/>
      <c r="I181" s="80"/>
    </row>
    <row r="182" spans="1:9" s="79" customFormat="1" ht="15" thickBot="1">
      <c r="A182" s="211" t="s">
        <v>229</v>
      </c>
      <c r="B182" s="212"/>
      <c r="C182" s="212"/>
      <c r="D182" s="212"/>
      <c r="E182" s="113">
        <f>SUM(E167:E181)</f>
        <v>24</v>
      </c>
      <c r="F182" s="113">
        <f>SUM(F167:F181)</f>
        <v>24</v>
      </c>
      <c r="G182" s="113">
        <f>SUM(G167:G181)</f>
        <v>0</v>
      </c>
      <c r="H182" s="114">
        <f>SUM(H167:H181)</f>
        <v>1</v>
      </c>
      <c r="I182" s="80"/>
    </row>
    <row r="183" spans="1:9" s="79" customFormat="1" ht="15" thickBot="1">
      <c r="A183" s="86"/>
      <c r="B183" s="91"/>
      <c r="C183" s="91"/>
      <c r="D183" s="91"/>
      <c r="E183" s="97"/>
      <c r="F183" s="97"/>
      <c r="G183" s="97"/>
      <c r="H183" s="97"/>
      <c r="I183" s="80"/>
    </row>
    <row r="184" spans="1:17" s="55" customFormat="1" ht="26.25" customHeight="1" thickBot="1">
      <c r="A184" s="47" t="s">
        <v>248</v>
      </c>
      <c r="B184" s="48"/>
      <c r="C184" s="49"/>
      <c r="D184" s="50"/>
      <c r="E184" s="50"/>
      <c r="F184" s="50"/>
      <c r="G184" s="50"/>
      <c r="H184" s="51"/>
      <c r="I184" s="52"/>
      <c r="J184" s="52"/>
      <c r="K184" s="52"/>
      <c r="L184" s="52"/>
      <c r="M184" s="52"/>
      <c r="N184" s="52"/>
      <c r="O184" s="52"/>
      <c r="P184" s="53"/>
      <c r="Q184" s="54"/>
    </row>
    <row r="185" spans="1:17" s="55" customFormat="1" ht="24" customHeight="1" thickBot="1">
      <c r="A185" s="39" t="s">
        <v>231</v>
      </c>
      <c r="B185" s="47"/>
      <c r="C185" s="49"/>
      <c r="D185" s="50"/>
      <c r="E185" s="50"/>
      <c r="F185" s="50"/>
      <c r="G185" s="50"/>
      <c r="H185" s="56"/>
      <c r="I185" s="52"/>
      <c r="J185" s="52"/>
      <c r="K185" s="52"/>
      <c r="L185" s="52"/>
      <c r="M185" s="52"/>
      <c r="N185" s="52"/>
      <c r="O185" s="52"/>
      <c r="P185" s="53"/>
      <c r="Q185" s="54"/>
    </row>
    <row r="186" spans="1:17" s="55" customFormat="1" ht="15.75" customHeight="1">
      <c r="A186" s="223" t="s">
        <v>232</v>
      </c>
      <c r="B186" s="57"/>
      <c r="C186" s="58"/>
      <c r="D186" s="57"/>
      <c r="E186" s="59"/>
      <c r="F186" s="216" t="s">
        <v>233</v>
      </c>
      <c r="G186" s="217"/>
      <c r="H186" s="220" t="s">
        <v>234</v>
      </c>
      <c r="I186" s="60"/>
      <c r="J186" s="61"/>
      <c r="K186" s="60"/>
      <c r="L186" s="60"/>
      <c r="M186" s="60"/>
      <c r="N186" s="60"/>
      <c r="O186" s="60"/>
      <c r="P186" s="60"/>
      <c r="Q186" s="54"/>
    </row>
    <row r="187" spans="1:17" s="55" customFormat="1" ht="25.5" customHeight="1" thickBot="1">
      <c r="A187" s="224"/>
      <c r="B187" s="62" t="s">
        <v>235</v>
      </c>
      <c r="C187" s="63" t="s">
        <v>236</v>
      </c>
      <c r="D187" s="63" t="s">
        <v>237</v>
      </c>
      <c r="E187" s="63" t="s">
        <v>222</v>
      </c>
      <c r="F187" s="218"/>
      <c r="G187" s="219"/>
      <c r="H187" s="221"/>
      <c r="I187" s="60"/>
      <c r="J187" s="61"/>
      <c r="K187" s="60"/>
      <c r="L187" s="60"/>
      <c r="M187" s="60"/>
      <c r="N187" s="60"/>
      <c r="O187" s="60"/>
      <c r="P187" s="60"/>
      <c r="Q187" s="54"/>
    </row>
    <row r="188" spans="1:17" s="55" customFormat="1" ht="18.75" customHeight="1" thickBot="1">
      <c r="A188" s="225"/>
      <c r="B188" s="64"/>
      <c r="C188" s="38"/>
      <c r="D188" s="38"/>
      <c r="E188" s="38"/>
      <c r="F188" s="65" t="s">
        <v>147</v>
      </c>
      <c r="G188" s="65" t="s">
        <v>148</v>
      </c>
      <c r="H188" s="222"/>
      <c r="I188" s="66"/>
      <c r="J188" s="67"/>
      <c r="K188" s="67"/>
      <c r="L188" s="67"/>
      <c r="M188" s="67"/>
      <c r="N188" s="67"/>
      <c r="O188" s="67"/>
      <c r="P188" s="67"/>
      <c r="Q188" s="54"/>
    </row>
    <row r="189" spans="1:9" s="79" customFormat="1" ht="14.25">
      <c r="A189" s="68">
        <f>IF(E189=1,RIGHT(A181,3)+1,"0"&amp;RIGHT(A181,3)+1&amp;"-"&amp;"0"&amp;RIGHT(A181,3)+E189)</f>
        <v>176</v>
      </c>
      <c r="B189" s="69" t="s">
        <v>105</v>
      </c>
      <c r="C189" s="70" t="s">
        <v>11</v>
      </c>
      <c r="D189" s="70" t="s">
        <v>152</v>
      </c>
      <c r="E189" s="72">
        <f>SUM(F189:G189)</f>
        <v>1</v>
      </c>
      <c r="F189" s="70"/>
      <c r="G189" s="70">
        <v>1</v>
      </c>
      <c r="H189" s="70">
        <v>1</v>
      </c>
      <c r="I189" s="80"/>
    </row>
    <row r="190" spans="1:9" s="79" customFormat="1" ht="15" thickBot="1">
      <c r="A190" s="111" t="str">
        <f>IF(E190=1,RIGHT(A189,3)+1,"0"&amp;RIGHT(A189,3)+1&amp;"-"&amp;"0"&amp;RIGHT(A189,3)+E190)</f>
        <v>0177-0178</v>
      </c>
      <c r="B190" s="115" t="s">
        <v>141</v>
      </c>
      <c r="C190" s="82" t="s">
        <v>142</v>
      </c>
      <c r="D190" s="82" t="s">
        <v>154</v>
      </c>
      <c r="E190" s="83">
        <f>SUM(F190:G190)</f>
        <v>2</v>
      </c>
      <c r="F190" s="82">
        <v>2</v>
      </c>
      <c r="G190" s="82"/>
      <c r="H190" s="82"/>
      <c r="I190" s="80"/>
    </row>
    <row r="191" spans="1:9" s="79" customFormat="1" ht="15" thickBot="1">
      <c r="A191" s="211" t="s">
        <v>229</v>
      </c>
      <c r="B191" s="212"/>
      <c r="C191" s="212"/>
      <c r="D191" s="212"/>
      <c r="E191" s="113">
        <f>SUM(E189:E190)</f>
        <v>3</v>
      </c>
      <c r="F191" s="113">
        <f>SUM(F189:F190)</f>
        <v>2</v>
      </c>
      <c r="G191" s="113">
        <f>SUM(G189:G190)</f>
        <v>1</v>
      </c>
      <c r="H191" s="114">
        <f>SUM(H189:H190)</f>
        <v>1</v>
      </c>
      <c r="I191" s="80"/>
    </row>
    <row r="192" spans="1:9" s="79" customFormat="1" ht="15" thickBot="1">
      <c r="A192" s="96"/>
      <c r="B192" s="90"/>
      <c r="C192" s="16"/>
      <c r="D192" s="16"/>
      <c r="E192" s="98"/>
      <c r="F192" s="98"/>
      <c r="G192" s="98"/>
      <c r="H192" s="98"/>
      <c r="I192" s="80"/>
    </row>
    <row r="193" spans="1:17" s="55" customFormat="1" ht="26.25" customHeight="1" thickBot="1">
      <c r="A193" s="47" t="s">
        <v>249</v>
      </c>
      <c r="B193" s="48"/>
      <c r="C193" s="49"/>
      <c r="D193" s="50"/>
      <c r="E193" s="50"/>
      <c r="F193" s="50"/>
      <c r="G193" s="50"/>
      <c r="H193" s="51"/>
      <c r="I193" s="52"/>
      <c r="J193" s="52"/>
      <c r="K193" s="52"/>
      <c r="L193" s="52"/>
      <c r="M193" s="52"/>
      <c r="N193" s="52"/>
      <c r="O193" s="52"/>
      <c r="P193" s="53"/>
      <c r="Q193" s="54"/>
    </row>
    <row r="194" spans="1:17" s="55" customFormat="1" ht="24" customHeight="1" thickBot="1">
      <c r="A194" s="39" t="s">
        <v>231</v>
      </c>
      <c r="B194" s="47"/>
      <c r="C194" s="49"/>
      <c r="D194" s="50"/>
      <c r="E194" s="50"/>
      <c r="F194" s="50"/>
      <c r="G194" s="50"/>
      <c r="H194" s="56"/>
      <c r="I194" s="52"/>
      <c r="J194" s="52"/>
      <c r="K194" s="52"/>
      <c r="L194" s="52"/>
      <c r="M194" s="52"/>
      <c r="N194" s="52"/>
      <c r="O194" s="52"/>
      <c r="P194" s="53"/>
      <c r="Q194" s="54"/>
    </row>
    <row r="195" spans="1:17" s="55" customFormat="1" ht="15.75" customHeight="1">
      <c r="A195" s="223" t="s">
        <v>232</v>
      </c>
      <c r="B195" s="57"/>
      <c r="C195" s="58"/>
      <c r="D195" s="57"/>
      <c r="E195" s="59"/>
      <c r="F195" s="216" t="s">
        <v>233</v>
      </c>
      <c r="G195" s="217"/>
      <c r="H195" s="220" t="s">
        <v>234</v>
      </c>
      <c r="I195" s="60"/>
      <c r="J195" s="61"/>
      <c r="K195" s="60"/>
      <c r="L195" s="60"/>
      <c r="M195" s="60"/>
      <c r="N195" s="60"/>
      <c r="O195" s="60"/>
      <c r="P195" s="60"/>
      <c r="Q195" s="54"/>
    </row>
    <row r="196" spans="1:17" s="55" customFormat="1" ht="15" customHeight="1" thickBot="1">
      <c r="A196" s="224"/>
      <c r="B196" s="62" t="s">
        <v>235</v>
      </c>
      <c r="C196" s="63" t="s">
        <v>236</v>
      </c>
      <c r="D196" s="63" t="s">
        <v>237</v>
      </c>
      <c r="E196" s="63" t="s">
        <v>222</v>
      </c>
      <c r="F196" s="218"/>
      <c r="G196" s="219"/>
      <c r="H196" s="221"/>
      <c r="I196" s="60"/>
      <c r="J196" s="61"/>
      <c r="K196" s="60"/>
      <c r="L196" s="60"/>
      <c r="M196" s="60"/>
      <c r="N196" s="60"/>
      <c r="O196" s="60"/>
      <c r="P196" s="60"/>
      <c r="Q196" s="54"/>
    </row>
    <row r="197" spans="1:17" s="55" customFormat="1" ht="18.75" customHeight="1" thickBot="1">
      <c r="A197" s="225"/>
      <c r="B197" s="64"/>
      <c r="C197" s="38"/>
      <c r="D197" s="38"/>
      <c r="E197" s="38"/>
      <c r="F197" s="65" t="s">
        <v>147</v>
      </c>
      <c r="G197" s="65" t="s">
        <v>148</v>
      </c>
      <c r="H197" s="222"/>
      <c r="I197" s="66"/>
      <c r="J197" s="67"/>
      <c r="K197" s="67"/>
      <c r="L197" s="67"/>
      <c r="M197" s="67"/>
      <c r="N197" s="67"/>
      <c r="O197" s="67"/>
      <c r="P197" s="67"/>
      <c r="Q197" s="54"/>
    </row>
    <row r="198" spans="1:9" s="79" customFormat="1" ht="14.25">
      <c r="A198" s="68">
        <f>IF(E198=1,RIGHT(A190,3)+1,"0"&amp;RIGHT(A190,3)+1&amp;"-"&amp;"0"&amp;RIGHT(A190,3)+E198)</f>
        <v>179</v>
      </c>
      <c r="B198" s="69" t="s">
        <v>105</v>
      </c>
      <c r="C198" s="70" t="s">
        <v>11</v>
      </c>
      <c r="D198" s="70" t="s">
        <v>152</v>
      </c>
      <c r="E198" s="72">
        <f>SUM(F198:G198)</f>
        <v>1</v>
      </c>
      <c r="F198" s="70"/>
      <c r="G198" s="70">
        <v>1</v>
      </c>
      <c r="H198" s="70">
        <v>1</v>
      </c>
      <c r="I198" s="80"/>
    </row>
    <row r="199" spans="1:9" s="79" customFormat="1" ht="14.25">
      <c r="A199" s="68">
        <f>IF(E199=1,RIGHT(A198,3)+1,"0"&amp;RIGHT(A198,3)+1&amp;"-"&amp;"0"&amp;RIGHT(A198,3)+E199)</f>
        <v>180</v>
      </c>
      <c r="B199" s="69" t="s">
        <v>133</v>
      </c>
      <c r="C199" s="70" t="s">
        <v>134</v>
      </c>
      <c r="D199" s="75" t="s">
        <v>153</v>
      </c>
      <c r="E199" s="72">
        <f>SUM(F199:G199)</f>
        <v>1</v>
      </c>
      <c r="F199" s="70">
        <v>1</v>
      </c>
      <c r="G199" s="70"/>
      <c r="H199" s="70"/>
      <c r="I199" s="80"/>
    </row>
    <row r="200" spans="1:9" s="79" customFormat="1" ht="15" thickBot="1">
      <c r="A200" s="111" t="str">
        <f>IF(E200=1,RIGHT(A199,3)+1,"0"&amp;RIGHT(A199,3)+1&amp;"-"&amp;"0"&amp;RIGHT(A199,3)+E200)</f>
        <v>0181-0182</v>
      </c>
      <c r="B200" s="81" t="s">
        <v>37</v>
      </c>
      <c r="C200" s="82" t="s">
        <v>38</v>
      </c>
      <c r="D200" s="82" t="s">
        <v>154</v>
      </c>
      <c r="E200" s="83">
        <f>SUM(F200:G200)</f>
        <v>2</v>
      </c>
      <c r="F200" s="82">
        <v>2</v>
      </c>
      <c r="G200" s="82"/>
      <c r="H200" s="82"/>
      <c r="I200" s="80"/>
    </row>
    <row r="201" spans="1:9" s="79" customFormat="1" ht="15" thickBot="1">
      <c r="A201" s="211" t="s">
        <v>229</v>
      </c>
      <c r="B201" s="212"/>
      <c r="C201" s="212"/>
      <c r="D201" s="212"/>
      <c r="E201" s="113">
        <f>SUM(E198:E200)</f>
        <v>4</v>
      </c>
      <c r="F201" s="113">
        <f>SUM(F198:F200)</f>
        <v>3</v>
      </c>
      <c r="G201" s="113">
        <f>SUM(G198:G200)</f>
        <v>1</v>
      </c>
      <c r="H201" s="114">
        <f>SUM(H198:H200)</f>
        <v>1</v>
      </c>
      <c r="I201" s="80"/>
    </row>
    <row r="202" spans="1:9" s="79" customFormat="1" ht="15" thickBot="1">
      <c r="A202" s="89"/>
      <c r="B202" s="90"/>
      <c r="C202" s="16"/>
      <c r="D202" s="16"/>
      <c r="E202" s="98"/>
      <c r="F202" s="16"/>
      <c r="G202" s="16"/>
      <c r="H202" s="99"/>
      <c r="I202" s="80"/>
    </row>
    <row r="203" spans="1:17" s="55" customFormat="1" ht="26.25" customHeight="1" thickBot="1">
      <c r="A203" s="47" t="s">
        <v>251</v>
      </c>
      <c r="B203" s="48"/>
      <c r="C203" s="49"/>
      <c r="D203" s="50"/>
      <c r="E203" s="50"/>
      <c r="F203" s="50"/>
      <c r="G203" s="50"/>
      <c r="H203" s="51"/>
      <c r="I203" s="52"/>
      <c r="J203" s="52"/>
      <c r="K203" s="52"/>
      <c r="L203" s="52"/>
      <c r="M203" s="52"/>
      <c r="N203" s="52"/>
      <c r="O203" s="52"/>
      <c r="P203" s="53"/>
      <c r="Q203" s="54"/>
    </row>
    <row r="204" spans="1:17" s="55" customFormat="1" ht="24" customHeight="1" thickBot="1">
      <c r="A204" s="41" t="s">
        <v>250</v>
      </c>
      <c r="B204" s="47"/>
      <c r="C204" s="49"/>
      <c r="D204" s="50"/>
      <c r="E204" s="50"/>
      <c r="F204" s="50"/>
      <c r="G204" s="50"/>
      <c r="H204" s="56"/>
      <c r="I204" s="52"/>
      <c r="J204" s="52"/>
      <c r="K204" s="52"/>
      <c r="L204" s="52"/>
      <c r="M204" s="52"/>
      <c r="N204" s="52"/>
      <c r="O204" s="52"/>
      <c r="P204" s="53"/>
      <c r="Q204" s="54"/>
    </row>
    <row r="205" spans="1:17" s="55" customFormat="1" ht="15.75" customHeight="1">
      <c r="A205" s="223" t="s">
        <v>232</v>
      </c>
      <c r="B205" s="57"/>
      <c r="C205" s="58"/>
      <c r="D205" s="57"/>
      <c r="E205" s="59"/>
      <c r="F205" s="216" t="s">
        <v>233</v>
      </c>
      <c r="G205" s="217"/>
      <c r="H205" s="220" t="s">
        <v>234</v>
      </c>
      <c r="I205" s="60"/>
      <c r="J205" s="61"/>
      <c r="K205" s="60"/>
      <c r="L205" s="60"/>
      <c r="M205" s="60"/>
      <c r="N205" s="60"/>
      <c r="O205" s="60"/>
      <c r="P205" s="60"/>
      <c r="Q205" s="54"/>
    </row>
    <row r="206" spans="1:17" s="55" customFormat="1" ht="15" customHeight="1" thickBot="1">
      <c r="A206" s="224"/>
      <c r="B206" s="62" t="s">
        <v>235</v>
      </c>
      <c r="C206" s="63" t="s">
        <v>236</v>
      </c>
      <c r="D206" s="63" t="s">
        <v>237</v>
      </c>
      <c r="E206" s="63" t="s">
        <v>222</v>
      </c>
      <c r="F206" s="218"/>
      <c r="G206" s="219"/>
      <c r="H206" s="221"/>
      <c r="I206" s="60"/>
      <c r="J206" s="61"/>
      <c r="K206" s="60"/>
      <c r="L206" s="60"/>
      <c r="M206" s="60"/>
      <c r="N206" s="60"/>
      <c r="O206" s="60"/>
      <c r="P206" s="60"/>
      <c r="Q206" s="54"/>
    </row>
    <row r="207" spans="1:17" s="55" customFormat="1" ht="18.75" customHeight="1" thickBot="1">
      <c r="A207" s="225"/>
      <c r="B207" s="64"/>
      <c r="C207" s="38"/>
      <c r="D207" s="38"/>
      <c r="E207" s="38"/>
      <c r="F207" s="65" t="s">
        <v>147</v>
      </c>
      <c r="G207" s="65" t="s">
        <v>148</v>
      </c>
      <c r="H207" s="222"/>
      <c r="I207" s="66"/>
      <c r="J207" s="67"/>
      <c r="K207" s="67"/>
      <c r="L207" s="67"/>
      <c r="M207" s="67"/>
      <c r="N207" s="67"/>
      <c r="O207" s="67"/>
      <c r="P207" s="67"/>
      <c r="Q207" s="54"/>
    </row>
    <row r="208" spans="1:9" s="79" customFormat="1" ht="14.25">
      <c r="A208" s="68">
        <f>IF(E208=1,RIGHT(A200,3)+1,"0"&amp;RIGHT(A200,3)+1&amp;"-"&amp;"0"&amp;RIGHT(A200,3)+E208)</f>
        <v>183</v>
      </c>
      <c r="B208" s="69" t="s">
        <v>116</v>
      </c>
      <c r="C208" s="70" t="s">
        <v>26</v>
      </c>
      <c r="D208" s="70" t="s">
        <v>152</v>
      </c>
      <c r="E208" s="72">
        <f>SUM(F208:G208)</f>
        <v>1</v>
      </c>
      <c r="F208" s="70"/>
      <c r="G208" s="70">
        <v>1</v>
      </c>
      <c r="H208" s="70">
        <v>1</v>
      </c>
      <c r="I208" s="80"/>
    </row>
    <row r="209" spans="1:9" s="79" customFormat="1" ht="14.25">
      <c r="A209" s="68">
        <f>IF(E209=1,RIGHT(A208,3)+1,"0"&amp;RIGHT(A208,3)+1&amp;"-"&amp;"0"&amp;RIGHT(A208,3)+E209)</f>
        <v>184</v>
      </c>
      <c r="B209" s="69" t="s">
        <v>295</v>
      </c>
      <c r="C209" s="70" t="s">
        <v>32</v>
      </c>
      <c r="D209" s="70" t="s">
        <v>154</v>
      </c>
      <c r="E209" s="72">
        <f>SUM(F209:G209)</f>
        <v>1</v>
      </c>
      <c r="F209" s="70">
        <v>1</v>
      </c>
      <c r="G209" s="70"/>
      <c r="H209" s="70"/>
      <c r="I209" s="80"/>
    </row>
    <row r="210" spans="1:9" s="79" customFormat="1" ht="14.25">
      <c r="A210" s="68" t="str">
        <f>IF(E210=1,RIGHT(A209,3)+1,"0"&amp;RIGHT(A209,3)+1&amp;"-"&amp;"0"&amp;RIGHT(A209,3)+E210)</f>
        <v>0185-0186</v>
      </c>
      <c r="B210" s="69" t="s">
        <v>289</v>
      </c>
      <c r="C210" s="70" t="s">
        <v>7</v>
      </c>
      <c r="D210" s="70" t="s">
        <v>154</v>
      </c>
      <c r="E210" s="72">
        <f>SUM(F210:G210)</f>
        <v>2</v>
      </c>
      <c r="F210" s="82">
        <v>2</v>
      </c>
      <c r="G210" s="82"/>
      <c r="H210" s="82"/>
      <c r="I210" s="80"/>
    </row>
    <row r="211" spans="1:9" s="79" customFormat="1" ht="15" thickBot="1">
      <c r="A211" s="68" t="str">
        <f>IF(E211=1,RIGHT(A210,3)+1,"0"&amp;RIGHT(A210,3)+1&amp;"-"&amp;"0"&amp;RIGHT(A210,3)+E211)</f>
        <v>0187-0188</v>
      </c>
      <c r="B211" s="81" t="s">
        <v>8</v>
      </c>
      <c r="C211" s="82" t="s">
        <v>9</v>
      </c>
      <c r="D211" s="82" t="s">
        <v>154</v>
      </c>
      <c r="E211" s="83">
        <f>SUM(F211:G211)</f>
        <v>2</v>
      </c>
      <c r="F211" s="82">
        <v>2</v>
      </c>
      <c r="G211" s="82"/>
      <c r="H211" s="82"/>
      <c r="I211" s="80"/>
    </row>
    <row r="212" spans="1:9" s="79" customFormat="1" ht="15" thickBot="1">
      <c r="A212" s="211" t="s">
        <v>229</v>
      </c>
      <c r="B212" s="212"/>
      <c r="C212" s="212"/>
      <c r="D212" s="212"/>
      <c r="E212" s="113">
        <f>SUM(E208:E211)</f>
        <v>6</v>
      </c>
      <c r="F212" s="113">
        <f>SUM(F208:F211)</f>
        <v>5</v>
      </c>
      <c r="G212" s="113">
        <f>SUM(G208:G211)</f>
        <v>1</v>
      </c>
      <c r="H212" s="114">
        <f>SUM(H208:H211)</f>
        <v>1</v>
      </c>
      <c r="I212" s="80"/>
    </row>
    <row r="213" spans="1:9" s="79" customFormat="1" ht="15" thickBot="1">
      <c r="A213" s="96"/>
      <c r="B213" s="90"/>
      <c r="C213" s="16"/>
      <c r="D213" s="16"/>
      <c r="E213" s="98"/>
      <c r="F213" s="16"/>
      <c r="G213" s="16"/>
      <c r="H213" s="16"/>
      <c r="I213" s="80"/>
    </row>
    <row r="214" spans="1:17" s="55" customFormat="1" ht="26.25" customHeight="1" thickBot="1">
      <c r="A214" s="47" t="s">
        <v>251</v>
      </c>
      <c r="B214" s="48"/>
      <c r="C214" s="49"/>
      <c r="D214" s="50"/>
      <c r="E214" s="50"/>
      <c r="F214" s="50"/>
      <c r="G214" s="50"/>
      <c r="H214" s="51"/>
      <c r="I214" s="52"/>
      <c r="J214" s="52"/>
      <c r="K214" s="52"/>
      <c r="L214" s="52"/>
      <c r="M214" s="52"/>
      <c r="N214" s="52"/>
      <c r="O214" s="52"/>
      <c r="P214" s="53"/>
      <c r="Q214" s="54"/>
    </row>
    <row r="215" spans="1:17" s="55" customFormat="1" ht="24" customHeight="1" thickBot="1">
      <c r="A215" s="41" t="s">
        <v>254</v>
      </c>
      <c r="B215" s="47"/>
      <c r="C215" s="49"/>
      <c r="D215" s="50"/>
      <c r="E215" s="50"/>
      <c r="F215" s="50"/>
      <c r="G215" s="50"/>
      <c r="H215" s="56"/>
      <c r="I215" s="52"/>
      <c r="J215" s="52"/>
      <c r="K215" s="52"/>
      <c r="L215" s="52"/>
      <c r="M215" s="52"/>
      <c r="N215" s="52"/>
      <c r="O215" s="52"/>
      <c r="P215" s="53"/>
      <c r="Q215" s="54"/>
    </row>
    <row r="216" spans="1:17" s="55" customFormat="1" ht="15.75" customHeight="1">
      <c r="A216" s="223" t="s">
        <v>232</v>
      </c>
      <c r="B216" s="57"/>
      <c r="C216" s="58"/>
      <c r="D216" s="57"/>
      <c r="E216" s="59"/>
      <c r="F216" s="216" t="s">
        <v>233</v>
      </c>
      <c r="G216" s="217"/>
      <c r="H216" s="220" t="s">
        <v>234</v>
      </c>
      <c r="I216" s="60"/>
      <c r="J216" s="61"/>
      <c r="K216" s="60"/>
      <c r="L216" s="60"/>
      <c r="M216" s="60"/>
      <c r="N216" s="60"/>
      <c r="O216" s="60"/>
      <c r="P216" s="60"/>
      <c r="Q216" s="54"/>
    </row>
    <row r="217" spans="1:17" s="55" customFormat="1" ht="27.75" customHeight="1" thickBot="1">
      <c r="A217" s="224"/>
      <c r="B217" s="62" t="s">
        <v>235</v>
      </c>
      <c r="C217" s="63" t="s">
        <v>236</v>
      </c>
      <c r="D217" s="63" t="s">
        <v>237</v>
      </c>
      <c r="E217" s="63" t="s">
        <v>222</v>
      </c>
      <c r="F217" s="218"/>
      <c r="G217" s="219"/>
      <c r="H217" s="221"/>
      <c r="I217" s="60"/>
      <c r="J217" s="61"/>
      <c r="K217" s="60"/>
      <c r="L217" s="60"/>
      <c r="M217" s="60"/>
      <c r="N217" s="60"/>
      <c r="O217" s="60"/>
      <c r="P217" s="60"/>
      <c r="Q217" s="54"/>
    </row>
    <row r="218" spans="1:17" s="55" customFormat="1" ht="18.75" customHeight="1" thickBot="1">
      <c r="A218" s="225"/>
      <c r="B218" s="64"/>
      <c r="C218" s="38"/>
      <c r="D218" s="38"/>
      <c r="E218" s="38"/>
      <c r="F218" s="65" t="s">
        <v>147</v>
      </c>
      <c r="G218" s="65" t="s">
        <v>148</v>
      </c>
      <c r="H218" s="222"/>
      <c r="I218" s="66"/>
      <c r="J218" s="67"/>
      <c r="K218" s="67"/>
      <c r="L218" s="67"/>
      <c r="M218" s="67"/>
      <c r="N218" s="67"/>
      <c r="O218" s="67"/>
      <c r="P218" s="67"/>
      <c r="Q218" s="54"/>
    </row>
    <row r="219" spans="1:9" s="79" customFormat="1" ht="14.25">
      <c r="A219" s="68">
        <f>IF(E219=1,RIGHT(A211,3)+1,"0"&amp;RIGHT(A211,3)+1&amp;"-"&amp;"0"&amp;RIGHT(A211,3)+E219)</f>
        <v>189</v>
      </c>
      <c r="B219" s="69" t="s">
        <v>115</v>
      </c>
      <c r="C219" s="70" t="s">
        <v>78</v>
      </c>
      <c r="D219" s="70" t="s">
        <v>152</v>
      </c>
      <c r="E219" s="72">
        <f>SUM(G219:G219)</f>
        <v>1</v>
      </c>
      <c r="F219" s="70"/>
      <c r="G219" s="70">
        <v>1</v>
      </c>
      <c r="H219" s="70"/>
      <c r="I219" s="80"/>
    </row>
    <row r="220" spans="1:9" s="79" customFormat="1" ht="14.25">
      <c r="A220" s="68" t="str">
        <f>IF(E220=1,RIGHT(A219,3)+1,"0"&amp;RIGHT(A219,3)+1&amp;"-"&amp;"0"&amp;RIGHT(A219,3)+E220)</f>
        <v>0190-0194</v>
      </c>
      <c r="B220" s="69" t="s">
        <v>76</v>
      </c>
      <c r="C220" s="70" t="s">
        <v>77</v>
      </c>
      <c r="D220" s="75" t="s">
        <v>153</v>
      </c>
      <c r="E220" s="72">
        <f>SUM(F220:G220)</f>
        <v>5</v>
      </c>
      <c r="F220" s="70">
        <v>5</v>
      </c>
      <c r="G220" s="70"/>
      <c r="H220" s="70"/>
      <c r="I220" s="80"/>
    </row>
    <row r="221" spans="1:9" s="79" customFormat="1" ht="15" thickBot="1">
      <c r="A221" s="111" t="str">
        <f>IF(E221=1,RIGHT(A220,3)+1,"0"&amp;RIGHT(A220,3)+1&amp;"-"&amp;"0"&amp;RIGHT(A220,3)+E221)</f>
        <v>0195-0197</v>
      </c>
      <c r="B221" s="81" t="s">
        <v>223</v>
      </c>
      <c r="C221" s="82" t="s">
        <v>224</v>
      </c>
      <c r="D221" s="112" t="s">
        <v>153</v>
      </c>
      <c r="E221" s="83">
        <f>SUM(F221:G221)</f>
        <v>3</v>
      </c>
      <c r="F221" s="82">
        <v>3</v>
      </c>
      <c r="G221" s="82"/>
      <c r="H221" s="82"/>
      <c r="I221" s="80"/>
    </row>
    <row r="222" spans="1:9" s="79" customFormat="1" ht="15" thickBot="1">
      <c r="A222" s="211" t="s">
        <v>150</v>
      </c>
      <c r="B222" s="212"/>
      <c r="C222" s="212"/>
      <c r="D222" s="212"/>
      <c r="E222" s="113">
        <f>SUM(E219:E221)</f>
        <v>9</v>
      </c>
      <c r="F222" s="113">
        <f>SUM(F219:F221)</f>
        <v>8</v>
      </c>
      <c r="G222" s="113">
        <f>SUM(G219:G221)</f>
        <v>1</v>
      </c>
      <c r="H222" s="114">
        <f>SUM(H219:H221)</f>
        <v>0</v>
      </c>
      <c r="I222" s="80"/>
    </row>
    <row r="223" spans="1:9" s="79" customFormat="1" ht="15" thickBot="1">
      <c r="A223" s="96"/>
      <c r="B223" s="90"/>
      <c r="C223" s="16"/>
      <c r="D223" s="16"/>
      <c r="E223" s="98"/>
      <c r="F223" s="98"/>
      <c r="G223" s="98"/>
      <c r="H223" s="98"/>
      <c r="I223" s="80"/>
    </row>
    <row r="224" spans="1:17" s="55" customFormat="1" ht="26.25" customHeight="1" thickBot="1">
      <c r="A224" s="47" t="s">
        <v>251</v>
      </c>
      <c r="B224" s="48"/>
      <c r="C224" s="49"/>
      <c r="D224" s="50"/>
      <c r="E224" s="50"/>
      <c r="F224" s="50"/>
      <c r="G224" s="50"/>
      <c r="H224" s="51"/>
      <c r="I224" s="52"/>
      <c r="J224" s="52"/>
      <c r="K224" s="52"/>
      <c r="L224" s="52"/>
      <c r="M224" s="52"/>
      <c r="N224" s="52"/>
      <c r="O224" s="52"/>
      <c r="P224" s="53"/>
      <c r="Q224" s="54"/>
    </row>
    <row r="225" spans="1:17" s="55" customFormat="1" ht="24" customHeight="1" thickBot="1">
      <c r="A225" s="41" t="s">
        <v>253</v>
      </c>
      <c r="B225" s="47"/>
      <c r="C225" s="49"/>
      <c r="D225" s="50"/>
      <c r="E225" s="50"/>
      <c r="F225" s="50"/>
      <c r="G225" s="50"/>
      <c r="H225" s="56"/>
      <c r="I225" s="52"/>
      <c r="J225" s="52"/>
      <c r="K225" s="52"/>
      <c r="L225" s="52"/>
      <c r="M225" s="52"/>
      <c r="N225" s="52"/>
      <c r="O225" s="52"/>
      <c r="P225" s="53"/>
      <c r="Q225" s="54"/>
    </row>
    <row r="226" spans="1:17" s="55" customFormat="1" ht="15.75" customHeight="1">
      <c r="A226" s="223" t="s">
        <v>232</v>
      </c>
      <c r="B226" s="57"/>
      <c r="C226" s="58"/>
      <c r="D226" s="57"/>
      <c r="E226" s="59"/>
      <c r="F226" s="216" t="s">
        <v>233</v>
      </c>
      <c r="G226" s="217"/>
      <c r="H226" s="220" t="s">
        <v>234</v>
      </c>
      <c r="I226" s="60"/>
      <c r="J226" s="61"/>
      <c r="K226" s="60"/>
      <c r="L226" s="60"/>
      <c r="M226" s="60"/>
      <c r="N226" s="60"/>
      <c r="O226" s="60"/>
      <c r="P226" s="60"/>
      <c r="Q226" s="54"/>
    </row>
    <row r="227" spans="1:17" s="55" customFormat="1" ht="27.75" customHeight="1" thickBot="1">
      <c r="A227" s="224"/>
      <c r="B227" s="62" t="s">
        <v>235</v>
      </c>
      <c r="C227" s="63" t="s">
        <v>236</v>
      </c>
      <c r="D227" s="63" t="s">
        <v>237</v>
      </c>
      <c r="E227" s="63" t="s">
        <v>222</v>
      </c>
      <c r="F227" s="218"/>
      <c r="G227" s="219"/>
      <c r="H227" s="221"/>
      <c r="I227" s="60"/>
      <c r="J227" s="61"/>
      <c r="K227" s="60"/>
      <c r="L227" s="60"/>
      <c r="M227" s="60"/>
      <c r="N227" s="60"/>
      <c r="O227" s="60"/>
      <c r="P227" s="60"/>
      <c r="Q227" s="54"/>
    </row>
    <row r="228" spans="1:17" s="55" customFormat="1" ht="18.75" customHeight="1" thickBot="1">
      <c r="A228" s="225"/>
      <c r="B228" s="64"/>
      <c r="C228" s="38"/>
      <c r="D228" s="38"/>
      <c r="E228" s="38"/>
      <c r="F228" s="65" t="s">
        <v>147</v>
      </c>
      <c r="G228" s="65" t="s">
        <v>148</v>
      </c>
      <c r="H228" s="222"/>
      <c r="I228" s="66"/>
      <c r="J228" s="67"/>
      <c r="K228" s="67"/>
      <c r="L228" s="67"/>
      <c r="M228" s="67"/>
      <c r="N228" s="67"/>
      <c r="O228" s="67"/>
      <c r="P228" s="67"/>
      <c r="Q228" s="54"/>
    </row>
    <row r="229" spans="1:9" s="79" customFormat="1" ht="14.25">
      <c r="A229" s="68">
        <f>IF(E229=1,RIGHT(A221,3)+1,"0"&amp;RIGHT(A221,3)+1&amp;"-"&amp;"0"&amp;RIGHT(A221,3)+E229)</f>
        <v>198</v>
      </c>
      <c r="B229" s="69" t="s">
        <v>115</v>
      </c>
      <c r="C229" s="70" t="s">
        <v>78</v>
      </c>
      <c r="D229" s="70" t="s">
        <v>152</v>
      </c>
      <c r="E229" s="72">
        <f>SUM(F229:G229)</f>
        <v>1</v>
      </c>
      <c r="F229" s="70"/>
      <c r="G229" s="70">
        <v>1</v>
      </c>
      <c r="H229" s="70"/>
      <c r="I229" s="80"/>
    </row>
    <row r="230" spans="1:9" s="79" customFormat="1" ht="14.25">
      <c r="A230" s="68">
        <f>IF(E230=1,RIGHT(A229,3)+1,"0"&amp;RIGHT(A229,3)+1&amp;"-"&amp;"0"&amp;RIGHT(A229,3)+E230)</f>
        <v>199</v>
      </c>
      <c r="B230" s="69" t="s">
        <v>23</v>
      </c>
      <c r="C230" s="70" t="s">
        <v>24</v>
      </c>
      <c r="D230" s="75" t="s">
        <v>153</v>
      </c>
      <c r="E230" s="72">
        <f>SUM(F230:G230)</f>
        <v>1</v>
      </c>
      <c r="F230" s="70">
        <v>1</v>
      </c>
      <c r="G230" s="70"/>
      <c r="H230" s="70"/>
      <c r="I230" s="80"/>
    </row>
    <row r="231" spans="1:9" s="79" customFormat="1" ht="14.25">
      <c r="A231" s="68" t="str">
        <f>IF(E231=1,RIGHT(A230,3)+1,"0"&amp;RIGHT(A230,3)+1&amp;"-"&amp;"0"&amp;RIGHT(A230,3)+E231)</f>
        <v>0200-0206</v>
      </c>
      <c r="B231" s="69" t="s">
        <v>28</v>
      </c>
      <c r="C231" s="70" t="s">
        <v>29</v>
      </c>
      <c r="D231" s="75" t="s">
        <v>153</v>
      </c>
      <c r="E231" s="72">
        <f>SUM(F231:G231)</f>
        <v>7</v>
      </c>
      <c r="F231" s="70">
        <v>7</v>
      </c>
      <c r="G231" s="70"/>
      <c r="H231" s="70"/>
      <c r="I231" s="80"/>
    </row>
    <row r="232" spans="1:9" s="79" customFormat="1" ht="14.25">
      <c r="A232" s="68">
        <f>IF(E232=1,RIGHT(A231,3)+1,"0"&amp;RIGHT(A231,3)+1&amp;"-"&amp;"0"&amp;RIGHT(A231,3)+E232)</f>
        <v>207</v>
      </c>
      <c r="B232" s="69" t="s">
        <v>306</v>
      </c>
      <c r="C232" s="70" t="s">
        <v>79</v>
      </c>
      <c r="D232" s="75" t="s">
        <v>153</v>
      </c>
      <c r="E232" s="72">
        <f>SUM(F232:G232)</f>
        <v>1</v>
      </c>
      <c r="F232" s="70">
        <v>1</v>
      </c>
      <c r="G232" s="70"/>
      <c r="H232" s="70"/>
      <c r="I232" s="80"/>
    </row>
    <row r="233" spans="1:9" s="79" customFormat="1" ht="15" thickBot="1">
      <c r="A233" s="111">
        <f>IF(E233=1,RIGHT(A232,3)+1,"0"&amp;RIGHT(A232,3)+1&amp;"-"&amp;"0"&amp;RIGHT(A232,3)+E233)</f>
        <v>208</v>
      </c>
      <c r="B233" s="81" t="s">
        <v>121</v>
      </c>
      <c r="C233" s="82" t="s">
        <v>80</v>
      </c>
      <c r="D233" s="112" t="s">
        <v>153</v>
      </c>
      <c r="E233" s="83">
        <f>SUM(F233:G233)</f>
        <v>1</v>
      </c>
      <c r="F233" s="82">
        <v>1</v>
      </c>
      <c r="G233" s="82"/>
      <c r="H233" s="82"/>
      <c r="I233" s="80"/>
    </row>
    <row r="234" spans="1:9" s="79" customFormat="1" ht="15" thickBot="1">
      <c r="A234" s="211" t="s">
        <v>150</v>
      </c>
      <c r="B234" s="212"/>
      <c r="C234" s="212"/>
      <c r="D234" s="212"/>
      <c r="E234" s="87">
        <f>SUM(E229:E233)</f>
        <v>11</v>
      </c>
      <c r="F234" s="87">
        <f>SUM(F229:F233)</f>
        <v>10</v>
      </c>
      <c r="G234" s="87">
        <f>SUM(G229:G233)</f>
        <v>1</v>
      </c>
      <c r="H234" s="88">
        <f>SUM(H229:H233)</f>
        <v>0</v>
      </c>
      <c r="I234" s="80"/>
    </row>
    <row r="235" spans="1:9" s="79" customFormat="1" ht="15" thickBot="1">
      <c r="A235" s="96"/>
      <c r="B235" s="90"/>
      <c r="C235" s="16"/>
      <c r="D235" s="16"/>
      <c r="E235" s="16"/>
      <c r="F235" s="16"/>
      <c r="G235" s="16"/>
      <c r="H235" s="16"/>
      <c r="I235" s="80"/>
    </row>
    <row r="236" spans="1:17" s="55" customFormat="1" ht="26.25" customHeight="1" thickBot="1">
      <c r="A236" s="47" t="s">
        <v>251</v>
      </c>
      <c r="B236" s="48"/>
      <c r="C236" s="49"/>
      <c r="D236" s="50"/>
      <c r="E236" s="50"/>
      <c r="F236" s="50"/>
      <c r="G236" s="50"/>
      <c r="H236" s="51"/>
      <c r="I236" s="52"/>
      <c r="J236" s="52"/>
      <c r="K236" s="52"/>
      <c r="L236" s="52"/>
      <c r="M236" s="52"/>
      <c r="N236" s="52"/>
      <c r="O236" s="52"/>
      <c r="P236" s="53"/>
      <c r="Q236" s="54"/>
    </row>
    <row r="237" spans="1:17" s="55" customFormat="1" ht="24" customHeight="1" thickBot="1">
      <c r="A237" s="41" t="s">
        <v>252</v>
      </c>
      <c r="B237" s="47"/>
      <c r="C237" s="49"/>
      <c r="D237" s="50"/>
      <c r="E237" s="50"/>
      <c r="F237" s="50"/>
      <c r="G237" s="50"/>
      <c r="H237" s="56"/>
      <c r="I237" s="52"/>
      <c r="J237" s="52"/>
      <c r="K237" s="52"/>
      <c r="L237" s="52"/>
      <c r="M237" s="52"/>
      <c r="N237" s="52"/>
      <c r="O237" s="52"/>
      <c r="P237" s="53"/>
      <c r="Q237" s="54"/>
    </row>
    <row r="238" spans="1:17" s="55" customFormat="1" ht="15.75" customHeight="1">
      <c r="A238" s="223" t="s">
        <v>232</v>
      </c>
      <c r="B238" s="57"/>
      <c r="C238" s="58"/>
      <c r="D238" s="57"/>
      <c r="E238" s="59"/>
      <c r="F238" s="216" t="s">
        <v>233</v>
      </c>
      <c r="G238" s="217"/>
      <c r="H238" s="220" t="s">
        <v>234</v>
      </c>
      <c r="I238" s="60"/>
      <c r="J238" s="61"/>
      <c r="K238" s="60"/>
      <c r="L238" s="60"/>
      <c r="M238" s="60"/>
      <c r="N238" s="60"/>
      <c r="O238" s="60"/>
      <c r="P238" s="60"/>
      <c r="Q238" s="54"/>
    </row>
    <row r="239" spans="1:17" s="55" customFormat="1" ht="15" customHeight="1" thickBot="1">
      <c r="A239" s="224"/>
      <c r="B239" s="62" t="s">
        <v>235</v>
      </c>
      <c r="C239" s="63" t="s">
        <v>236</v>
      </c>
      <c r="D239" s="63" t="s">
        <v>237</v>
      </c>
      <c r="E239" s="63" t="s">
        <v>222</v>
      </c>
      <c r="F239" s="218"/>
      <c r="G239" s="219"/>
      <c r="H239" s="221"/>
      <c r="I239" s="60"/>
      <c r="J239" s="61"/>
      <c r="K239" s="60"/>
      <c r="L239" s="60"/>
      <c r="M239" s="60"/>
      <c r="N239" s="60"/>
      <c r="O239" s="60"/>
      <c r="P239" s="60"/>
      <c r="Q239" s="54"/>
    </row>
    <row r="240" spans="1:17" s="55" customFormat="1" ht="18.75" customHeight="1" thickBot="1">
      <c r="A240" s="225"/>
      <c r="B240" s="64"/>
      <c r="C240" s="38"/>
      <c r="D240" s="38"/>
      <c r="E240" s="38"/>
      <c r="F240" s="65" t="s">
        <v>147</v>
      </c>
      <c r="G240" s="65" t="s">
        <v>148</v>
      </c>
      <c r="H240" s="222"/>
      <c r="I240" s="66"/>
      <c r="J240" s="67"/>
      <c r="K240" s="67"/>
      <c r="L240" s="67"/>
      <c r="M240" s="67"/>
      <c r="N240" s="67"/>
      <c r="O240" s="67"/>
      <c r="P240" s="67"/>
      <c r="Q240" s="54"/>
    </row>
    <row r="241" spans="1:9" s="79" customFormat="1" ht="14.25">
      <c r="A241" s="68">
        <f>IF(E241=1,RIGHT(A233,3)+1,"0"&amp;RIGHT(A233,3)+1&amp;"-"&amp;"0"&amp;RIGHT(A233,3)+E241)</f>
        <v>209</v>
      </c>
      <c r="B241" s="69" t="s">
        <v>115</v>
      </c>
      <c r="C241" s="70" t="s">
        <v>78</v>
      </c>
      <c r="D241" s="70" t="s">
        <v>152</v>
      </c>
      <c r="E241" s="72">
        <f aca="true" t="shared" si="11" ref="E241:E247">SUM(F241:G241)</f>
        <v>1</v>
      </c>
      <c r="F241" s="70"/>
      <c r="G241" s="70">
        <v>1</v>
      </c>
      <c r="H241" s="70"/>
      <c r="I241" s="80"/>
    </row>
    <row r="242" spans="1:9" s="79" customFormat="1" ht="14.25">
      <c r="A242" s="68">
        <f aca="true" t="shared" si="12" ref="A242:A247">IF(E242=1,RIGHT(A241,3)+1,"0"&amp;RIGHT(A241,3)+1&amp;"-"&amp;"0"&amp;RIGHT(A241,3)+E242)</f>
        <v>210</v>
      </c>
      <c r="B242" s="69" t="s">
        <v>21</v>
      </c>
      <c r="C242" s="70" t="s">
        <v>24</v>
      </c>
      <c r="D242" s="75" t="s">
        <v>153</v>
      </c>
      <c r="E242" s="72">
        <f t="shared" si="11"/>
        <v>1</v>
      </c>
      <c r="F242" s="70">
        <v>1</v>
      </c>
      <c r="G242" s="70"/>
      <c r="H242" s="70"/>
      <c r="I242" s="80"/>
    </row>
    <row r="243" spans="1:9" s="79" customFormat="1" ht="14.25">
      <c r="A243" s="68">
        <f t="shared" si="12"/>
        <v>211</v>
      </c>
      <c r="B243" s="69" t="s">
        <v>28</v>
      </c>
      <c r="C243" s="70" t="s">
        <v>29</v>
      </c>
      <c r="D243" s="75" t="s">
        <v>153</v>
      </c>
      <c r="E243" s="72">
        <f t="shared" si="11"/>
        <v>1</v>
      </c>
      <c r="F243" s="70">
        <v>1</v>
      </c>
      <c r="G243" s="70"/>
      <c r="H243" s="70"/>
      <c r="I243" s="80"/>
    </row>
    <row r="244" spans="1:9" s="79" customFormat="1" ht="14.25">
      <c r="A244" s="68" t="str">
        <f t="shared" si="12"/>
        <v>0212-0217</v>
      </c>
      <c r="B244" s="69" t="s">
        <v>306</v>
      </c>
      <c r="C244" s="70" t="s">
        <v>79</v>
      </c>
      <c r="D244" s="75" t="s">
        <v>153</v>
      </c>
      <c r="E244" s="72">
        <f t="shared" si="11"/>
        <v>6</v>
      </c>
      <c r="F244" s="70">
        <v>4</v>
      </c>
      <c r="G244" s="70">
        <v>2</v>
      </c>
      <c r="H244" s="70"/>
      <c r="I244" s="80"/>
    </row>
    <row r="245" spans="1:9" s="79" customFormat="1" ht="14.25">
      <c r="A245" s="68" t="str">
        <f t="shared" si="12"/>
        <v>0218-0221</v>
      </c>
      <c r="B245" s="69" t="s">
        <v>307</v>
      </c>
      <c r="C245" s="70" t="s">
        <v>25</v>
      </c>
      <c r="D245" s="75" t="s">
        <v>153</v>
      </c>
      <c r="E245" s="72">
        <f t="shared" si="11"/>
        <v>4</v>
      </c>
      <c r="F245" s="70">
        <v>3</v>
      </c>
      <c r="G245" s="70">
        <v>1</v>
      </c>
      <c r="H245" s="70"/>
      <c r="I245" s="80"/>
    </row>
    <row r="246" spans="1:9" s="79" customFormat="1" ht="14.25">
      <c r="A246" s="68">
        <f t="shared" si="12"/>
        <v>222</v>
      </c>
      <c r="B246" s="69" t="s">
        <v>121</v>
      </c>
      <c r="C246" s="70" t="s">
        <v>80</v>
      </c>
      <c r="D246" s="75" t="s">
        <v>153</v>
      </c>
      <c r="E246" s="72">
        <f t="shared" si="11"/>
        <v>1</v>
      </c>
      <c r="F246" s="70">
        <v>1</v>
      </c>
      <c r="G246" s="70"/>
      <c r="H246" s="70"/>
      <c r="I246" s="80"/>
    </row>
    <row r="247" spans="1:9" s="79" customFormat="1" ht="15" thickBot="1">
      <c r="A247" s="111">
        <f t="shared" si="12"/>
        <v>223</v>
      </c>
      <c r="B247" s="81" t="s">
        <v>308</v>
      </c>
      <c r="C247" s="82" t="s">
        <v>127</v>
      </c>
      <c r="D247" s="82" t="s">
        <v>154</v>
      </c>
      <c r="E247" s="83">
        <f t="shared" si="11"/>
        <v>1</v>
      </c>
      <c r="F247" s="82">
        <v>1</v>
      </c>
      <c r="G247" s="82"/>
      <c r="H247" s="82"/>
      <c r="I247" s="80"/>
    </row>
    <row r="248" spans="1:9" s="79" customFormat="1" ht="15" thickBot="1">
      <c r="A248" s="211" t="s">
        <v>150</v>
      </c>
      <c r="B248" s="212"/>
      <c r="C248" s="212"/>
      <c r="D248" s="212"/>
      <c r="E248" s="113">
        <f>SUM(E241:E247)</f>
        <v>15</v>
      </c>
      <c r="F248" s="113">
        <f>SUM(F241:F247)</f>
        <v>11</v>
      </c>
      <c r="G248" s="113">
        <f>SUM(G241:G247)</f>
        <v>4</v>
      </c>
      <c r="H248" s="114">
        <f>SUM(H241:H247)</f>
        <v>0</v>
      </c>
      <c r="I248" s="80"/>
    </row>
    <row r="249" spans="1:9" s="79" customFormat="1" ht="15" thickBot="1">
      <c r="A249" s="96"/>
      <c r="B249" s="90"/>
      <c r="C249" s="16"/>
      <c r="D249" s="16"/>
      <c r="E249" s="16"/>
      <c r="F249" s="16"/>
      <c r="G249" s="16"/>
      <c r="H249" s="16"/>
      <c r="I249" s="80"/>
    </row>
    <row r="250" spans="1:17" s="55" customFormat="1" ht="26.25" customHeight="1" thickBot="1">
      <c r="A250" s="47" t="s">
        <v>256</v>
      </c>
      <c r="B250" s="48"/>
      <c r="C250" s="49"/>
      <c r="D250" s="50"/>
      <c r="E250" s="50"/>
      <c r="F250" s="50"/>
      <c r="G250" s="50"/>
      <c r="H250" s="51"/>
      <c r="I250" s="52"/>
      <c r="J250" s="52"/>
      <c r="K250" s="52"/>
      <c r="L250" s="52"/>
      <c r="M250" s="52"/>
      <c r="N250" s="52"/>
      <c r="O250" s="52"/>
      <c r="P250" s="53"/>
      <c r="Q250" s="54"/>
    </row>
    <row r="251" spans="1:17" s="55" customFormat="1" ht="24" customHeight="1" thickBot="1">
      <c r="A251" s="41" t="s">
        <v>255</v>
      </c>
      <c r="B251" s="47"/>
      <c r="C251" s="49"/>
      <c r="D251" s="50"/>
      <c r="E251" s="50"/>
      <c r="F251" s="50"/>
      <c r="G251" s="50"/>
      <c r="H251" s="56"/>
      <c r="I251" s="52"/>
      <c r="J251" s="52"/>
      <c r="K251" s="52"/>
      <c r="L251" s="52"/>
      <c r="M251" s="52"/>
      <c r="N251" s="52"/>
      <c r="O251" s="52"/>
      <c r="P251" s="53"/>
      <c r="Q251" s="54"/>
    </row>
    <row r="252" spans="1:17" s="55" customFormat="1" ht="15.75" customHeight="1">
      <c r="A252" s="223" t="s">
        <v>232</v>
      </c>
      <c r="B252" s="57"/>
      <c r="C252" s="58"/>
      <c r="D252" s="57"/>
      <c r="E252" s="59"/>
      <c r="F252" s="216" t="s">
        <v>233</v>
      </c>
      <c r="G252" s="217"/>
      <c r="H252" s="220" t="s">
        <v>234</v>
      </c>
      <c r="I252" s="60"/>
      <c r="J252" s="61"/>
      <c r="K252" s="60"/>
      <c r="L252" s="60"/>
      <c r="M252" s="60"/>
      <c r="N252" s="60"/>
      <c r="O252" s="60"/>
      <c r="P252" s="60"/>
      <c r="Q252" s="54"/>
    </row>
    <row r="253" spans="1:17" s="55" customFormat="1" ht="15" customHeight="1" thickBot="1">
      <c r="A253" s="224"/>
      <c r="B253" s="62" t="s">
        <v>235</v>
      </c>
      <c r="C253" s="63" t="s">
        <v>236</v>
      </c>
      <c r="D253" s="63" t="s">
        <v>237</v>
      </c>
      <c r="E253" s="63" t="s">
        <v>222</v>
      </c>
      <c r="F253" s="218"/>
      <c r="G253" s="219"/>
      <c r="H253" s="221"/>
      <c r="I253" s="60"/>
      <c r="J253" s="61"/>
      <c r="K253" s="60"/>
      <c r="L253" s="60"/>
      <c r="M253" s="60"/>
      <c r="N253" s="60"/>
      <c r="O253" s="60"/>
      <c r="P253" s="60"/>
      <c r="Q253" s="54"/>
    </row>
    <row r="254" spans="1:17" s="55" customFormat="1" ht="18.75" customHeight="1" thickBot="1">
      <c r="A254" s="225"/>
      <c r="B254" s="64"/>
      <c r="C254" s="38"/>
      <c r="D254" s="38"/>
      <c r="E254" s="38"/>
      <c r="F254" s="65" t="s">
        <v>147</v>
      </c>
      <c r="G254" s="65" t="s">
        <v>148</v>
      </c>
      <c r="H254" s="222"/>
      <c r="I254" s="66"/>
      <c r="J254" s="67"/>
      <c r="K254" s="67"/>
      <c r="L254" s="67"/>
      <c r="M254" s="67"/>
      <c r="N254" s="67"/>
      <c r="O254" s="67"/>
      <c r="P254" s="67"/>
      <c r="Q254" s="54"/>
    </row>
    <row r="255" spans="1:9" s="79" customFormat="1" ht="14.25">
      <c r="A255" s="68">
        <f>IF(E255=1,RIGHT(A247,3)+1,"0"&amp;RIGHT(A247,3)+1&amp;"-"&amp;"0"&amp;RIGHT(A247,3)+E255)</f>
        <v>224</v>
      </c>
      <c r="B255" s="69" t="s">
        <v>116</v>
      </c>
      <c r="C255" s="70" t="s">
        <v>26</v>
      </c>
      <c r="D255" s="70" t="s">
        <v>152</v>
      </c>
      <c r="E255" s="72">
        <f>SUM(F255:G255)</f>
        <v>1</v>
      </c>
      <c r="F255" s="70"/>
      <c r="G255" s="70">
        <v>1</v>
      </c>
      <c r="H255" s="70">
        <v>1</v>
      </c>
      <c r="I255" s="80"/>
    </row>
    <row r="256" spans="1:9" s="79" customFormat="1" ht="14.25">
      <c r="A256" s="68" t="str">
        <f>IF(E256=1,RIGHT(A255,3)+1,"0"&amp;RIGHT(A255,3)+1&amp;"-"&amp;"0"&amp;RIGHT(A255,3)+E256)</f>
        <v>0225-0226</v>
      </c>
      <c r="B256" s="69" t="s">
        <v>117</v>
      </c>
      <c r="C256" s="70" t="s">
        <v>81</v>
      </c>
      <c r="D256" s="70" t="s">
        <v>152</v>
      </c>
      <c r="E256" s="72">
        <f>SUM(F256:G256)</f>
        <v>2</v>
      </c>
      <c r="F256" s="70"/>
      <c r="G256" s="70">
        <v>2</v>
      </c>
      <c r="H256" s="70"/>
      <c r="I256" s="80"/>
    </row>
    <row r="257" spans="1:9" s="79" customFormat="1" ht="14.25">
      <c r="A257" s="68">
        <f>IF(E257=1,RIGHT(A256,3)+1,"0"&amp;RIGHT(A256,3)+1&amp;"-"&amp;"0"&amp;RIGHT(A256,3)+E257)</f>
        <v>227</v>
      </c>
      <c r="B257" s="69" t="s">
        <v>82</v>
      </c>
      <c r="C257" s="70" t="s">
        <v>83</v>
      </c>
      <c r="D257" s="75" t="s">
        <v>153</v>
      </c>
      <c r="E257" s="72">
        <f>SUM(F257:G257)</f>
        <v>1</v>
      </c>
      <c r="F257" s="70">
        <v>1</v>
      </c>
      <c r="G257" s="70"/>
      <c r="H257" s="70"/>
      <c r="I257" s="80"/>
    </row>
    <row r="258" spans="1:9" s="79" customFormat="1" ht="14.25">
      <c r="A258" s="68">
        <f>IF(E258=1,RIGHT(A257,3)+1,"0"&amp;RIGHT(A257,3)+1&amp;"-"&amp;"0"&amp;RIGHT(A257,3)+E258)</f>
        <v>228</v>
      </c>
      <c r="B258" s="69" t="s">
        <v>289</v>
      </c>
      <c r="C258" s="70" t="s">
        <v>7</v>
      </c>
      <c r="D258" s="70" t="s">
        <v>154</v>
      </c>
      <c r="E258" s="72">
        <f>SUM(F258:G258)</f>
        <v>1</v>
      </c>
      <c r="F258" s="82">
        <v>1</v>
      </c>
      <c r="G258" s="82"/>
      <c r="H258" s="82"/>
      <c r="I258" s="80"/>
    </row>
    <row r="259" spans="1:9" s="79" customFormat="1" ht="15" thickBot="1">
      <c r="A259" s="68">
        <f>IF(E259=1,RIGHT(A258,3)+1,"0"&amp;RIGHT(A258,3)+1&amp;"-"&amp;"0"&amp;RIGHT(A258,3)+E259)</f>
        <v>229</v>
      </c>
      <c r="B259" s="81" t="s">
        <v>8</v>
      </c>
      <c r="C259" s="82" t="s">
        <v>9</v>
      </c>
      <c r="D259" s="82" t="s">
        <v>154</v>
      </c>
      <c r="E259" s="72">
        <f>SUM(F259:G259)</f>
        <v>1</v>
      </c>
      <c r="F259" s="82">
        <v>1</v>
      </c>
      <c r="G259" s="82"/>
      <c r="H259" s="82"/>
      <c r="I259" s="80"/>
    </row>
    <row r="260" spans="1:9" s="79" customFormat="1" ht="15" thickBot="1">
      <c r="A260" s="211" t="s">
        <v>229</v>
      </c>
      <c r="B260" s="212"/>
      <c r="C260" s="212"/>
      <c r="D260" s="212"/>
      <c r="E260" s="87">
        <f>SUM(E255:E259)</f>
        <v>6</v>
      </c>
      <c r="F260" s="87">
        <f>SUM(F255:F259)</f>
        <v>3</v>
      </c>
      <c r="G260" s="87">
        <f>SUM(G255:G259)</f>
        <v>3</v>
      </c>
      <c r="H260" s="88">
        <f>SUM(H255:H259)</f>
        <v>1</v>
      </c>
      <c r="I260" s="80"/>
    </row>
    <row r="261" spans="1:9" s="79" customFormat="1" ht="15" thickBot="1">
      <c r="A261" s="93"/>
      <c r="B261" s="94"/>
      <c r="C261" s="94"/>
      <c r="D261" s="94"/>
      <c r="E261" s="16"/>
      <c r="F261" s="16"/>
      <c r="G261" s="16"/>
      <c r="H261" s="16"/>
      <c r="I261" s="80"/>
    </row>
    <row r="262" spans="1:17" s="55" customFormat="1" ht="26.25" customHeight="1" thickBot="1">
      <c r="A262" s="47" t="s">
        <v>256</v>
      </c>
      <c r="B262" s="48"/>
      <c r="C262" s="49"/>
      <c r="D262" s="50"/>
      <c r="E262" s="50"/>
      <c r="F262" s="50"/>
      <c r="G262" s="50"/>
      <c r="H262" s="51"/>
      <c r="I262" s="52"/>
      <c r="J262" s="52"/>
      <c r="K262" s="52"/>
      <c r="L262" s="52"/>
      <c r="M262" s="52"/>
      <c r="N262" s="52"/>
      <c r="O262" s="52"/>
      <c r="P262" s="53"/>
      <c r="Q262" s="54"/>
    </row>
    <row r="263" spans="1:17" s="55" customFormat="1" ht="24" customHeight="1" thickBot="1">
      <c r="A263" s="41" t="s">
        <v>261</v>
      </c>
      <c r="B263" s="47"/>
      <c r="C263" s="49"/>
      <c r="D263" s="50"/>
      <c r="E263" s="50"/>
      <c r="F263" s="50"/>
      <c r="G263" s="50"/>
      <c r="H263" s="56"/>
      <c r="I263" s="52"/>
      <c r="J263" s="52"/>
      <c r="K263" s="52"/>
      <c r="L263" s="52"/>
      <c r="M263" s="52"/>
      <c r="N263" s="52"/>
      <c r="O263" s="52"/>
      <c r="P263" s="53"/>
      <c r="Q263" s="54"/>
    </row>
    <row r="264" spans="1:17" s="55" customFormat="1" ht="15.75" customHeight="1">
      <c r="A264" s="223" t="s">
        <v>232</v>
      </c>
      <c r="B264" s="57"/>
      <c r="C264" s="58"/>
      <c r="D264" s="57"/>
      <c r="E264" s="59"/>
      <c r="F264" s="216" t="s">
        <v>233</v>
      </c>
      <c r="G264" s="217"/>
      <c r="H264" s="220" t="s">
        <v>234</v>
      </c>
      <c r="I264" s="60"/>
      <c r="J264" s="61"/>
      <c r="K264" s="60"/>
      <c r="L264" s="60"/>
      <c r="M264" s="60"/>
      <c r="N264" s="60"/>
      <c r="O264" s="60"/>
      <c r="P264" s="60"/>
      <c r="Q264" s="54"/>
    </row>
    <row r="265" spans="1:17" s="55" customFormat="1" ht="15" customHeight="1" thickBot="1">
      <c r="A265" s="224"/>
      <c r="B265" s="62" t="s">
        <v>235</v>
      </c>
      <c r="C265" s="63" t="s">
        <v>236</v>
      </c>
      <c r="D265" s="63" t="s">
        <v>237</v>
      </c>
      <c r="E265" s="63" t="s">
        <v>222</v>
      </c>
      <c r="F265" s="218"/>
      <c r="G265" s="219"/>
      <c r="H265" s="221"/>
      <c r="I265" s="60"/>
      <c r="J265" s="61"/>
      <c r="K265" s="60"/>
      <c r="L265" s="60"/>
      <c r="M265" s="60"/>
      <c r="N265" s="60"/>
      <c r="O265" s="60"/>
      <c r="P265" s="60"/>
      <c r="Q265" s="54"/>
    </row>
    <row r="266" spans="1:17" s="55" customFormat="1" ht="18.75" customHeight="1" thickBot="1">
      <c r="A266" s="225"/>
      <c r="B266" s="64"/>
      <c r="C266" s="38"/>
      <c r="D266" s="38"/>
      <c r="E266" s="38"/>
      <c r="F266" s="65" t="s">
        <v>147</v>
      </c>
      <c r="G266" s="65" t="s">
        <v>148</v>
      </c>
      <c r="H266" s="222"/>
      <c r="I266" s="66"/>
      <c r="J266" s="67"/>
      <c r="K266" s="67"/>
      <c r="L266" s="67"/>
      <c r="M266" s="67"/>
      <c r="N266" s="67"/>
      <c r="O266" s="67"/>
      <c r="P266" s="67"/>
      <c r="Q266" s="54"/>
    </row>
    <row r="267" spans="1:9" s="79" customFormat="1" ht="14.25">
      <c r="A267" s="68">
        <f>IF(E267=1,RIGHT(A259,3)+1,"0"&amp;RIGHT(A259,3)+1&amp;"-"&amp;"0"&amp;RIGHT(A259,3)+E267)</f>
        <v>230</v>
      </c>
      <c r="B267" s="69" t="s">
        <v>115</v>
      </c>
      <c r="C267" s="70" t="s">
        <v>78</v>
      </c>
      <c r="D267" s="70" t="s">
        <v>152</v>
      </c>
      <c r="E267" s="72">
        <f aca="true" t="shared" si="13" ref="E267:E274">SUM(F267:G267)</f>
        <v>1</v>
      </c>
      <c r="F267" s="70"/>
      <c r="G267" s="70">
        <v>1</v>
      </c>
      <c r="H267" s="70"/>
      <c r="I267" s="80"/>
    </row>
    <row r="268" spans="1:9" s="79" customFormat="1" ht="14.25">
      <c r="A268" s="68" t="str">
        <f aca="true" t="shared" si="14" ref="A268:A274">IF(E268=1,RIGHT(A267,3)+1,"0"&amp;RIGHT(A267,3)+1&amp;"-"&amp;"0"&amp;RIGHT(A267,3)+E268)</f>
        <v>0231-0234</v>
      </c>
      <c r="B268" s="69" t="s">
        <v>82</v>
      </c>
      <c r="C268" s="70" t="s">
        <v>83</v>
      </c>
      <c r="D268" s="75" t="s">
        <v>153</v>
      </c>
      <c r="E268" s="72">
        <f t="shared" si="13"/>
        <v>4</v>
      </c>
      <c r="F268" s="70">
        <v>4</v>
      </c>
      <c r="G268" s="70"/>
      <c r="H268" s="69"/>
      <c r="I268" s="80"/>
    </row>
    <row r="269" spans="1:9" s="79" customFormat="1" ht="14.25">
      <c r="A269" s="68" t="str">
        <f t="shared" si="14"/>
        <v>0235-0238</v>
      </c>
      <c r="B269" s="69" t="s">
        <v>84</v>
      </c>
      <c r="C269" s="70" t="s">
        <v>85</v>
      </c>
      <c r="D269" s="75" t="s">
        <v>153</v>
      </c>
      <c r="E269" s="72">
        <f t="shared" si="13"/>
        <v>4</v>
      </c>
      <c r="F269" s="70">
        <v>4</v>
      </c>
      <c r="G269" s="70"/>
      <c r="H269" s="69"/>
      <c r="I269" s="80"/>
    </row>
    <row r="270" spans="1:9" s="79" customFormat="1" ht="14.25">
      <c r="A270" s="68" t="str">
        <f t="shared" si="14"/>
        <v>0239-0259</v>
      </c>
      <c r="B270" s="69" t="s">
        <v>86</v>
      </c>
      <c r="C270" s="70" t="s">
        <v>87</v>
      </c>
      <c r="D270" s="75" t="s">
        <v>153</v>
      </c>
      <c r="E270" s="72">
        <f t="shared" si="13"/>
        <v>21</v>
      </c>
      <c r="F270" s="70">
        <v>21</v>
      </c>
      <c r="G270" s="70"/>
      <c r="H270" s="69"/>
      <c r="I270" s="80"/>
    </row>
    <row r="271" spans="1:9" ht="14.25">
      <c r="A271" s="40" t="str">
        <f t="shared" si="14"/>
        <v>0260-0268</v>
      </c>
      <c r="B271" s="10" t="s">
        <v>174</v>
      </c>
      <c r="C271" s="23" t="s">
        <v>175</v>
      </c>
      <c r="D271" s="25" t="s">
        <v>153</v>
      </c>
      <c r="E271" s="24">
        <f t="shared" si="13"/>
        <v>9</v>
      </c>
      <c r="F271" s="23">
        <v>4</v>
      </c>
      <c r="G271" s="42">
        <v>5</v>
      </c>
      <c r="H271" s="10"/>
      <c r="I271" s="122"/>
    </row>
    <row r="272" spans="1:9" ht="14.25">
      <c r="A272" s="40" t="str">
        <f t="shared" si="14"/>
        <v>0269-0281</v>
      </c>
      <c r="B272" s="26" t="s">
        <v>309</v>
      </c>
      <c r="C272" s="23" t="s">
        <v>88</v>
      </c>
      <c r="D272" s="23" t="s">
        <v>154</v>
      </c>
      <c r="E272" s="24">
        <f t="shared" si="13"/>
        <v>13</v>
      </c>
      <c r="F272" s="23">
        <v>13</v>
      </c>
      <c r="G272" s="23"/>
      <c r="H272" s="23"/>
      <c r="I272" s="122"/>
    </row>
    <row r="273" spans="1:9" s="79" customFormat="1" ht="14.25">
      <c r="A273" s="68" t="str">
        <f t="shared" si="14"/>
        <v>0282-0344</v>
      </c>
      <c r="B273" s="100" t="s">
        <v>310</v>
      </c>
      <c r="C273" s="70" t="s">
        <v>18</v>
      </c>
      <c r="D273" s="70" t="s">
        <v>154</v>
      </c>
      <c r="E273" s="72">
        <f t="shared" si="13"/>
        <v>63</v>
      </c>
      <c r="F273" s="70">
        <v>63</v>
      </c>
      <c r="G273" s="70"/>
      <c r="H273" s="70"/>
      <c r="I273" s="80"/>
    </row>
    <row r="274" spans="1:9" s="79" customFormat="1" ht="15" thickBot="1">
      <c r="A274" s="111" t="str">
        <f t="shared" si="14"/>
        <v>0345-0355</v>
      </c>
      <c r="B274" s="116" t="s">
        <v>311</v>
      </c>
      <c r="C274" s="82" t="s">
        <v>20</v>
      </c>
      <c r="D274" s="82" t="s">
        <v>154</v>
      </c>
      <c r="E274" s="83">
        <f t="shared" si="13"/>
        <v>11</v>
      </c>
      <c r="F274" s="82">
        <v>11</v>
      </c>
      <c r="G274" s="82"/>
      <c r="H274" s="82"/>
      <c r="I274" s="80"/>
    </row>
    <row r="275" spans="1:9" s="79" customFormat="1" ht="15" thickBot="1">
      <c r="A275" s="211" t="s">
        <v>150</v>
      </c>
      <c r="B275" s="212"/>
      <c r="C275" s="212"/>
      <c r="D275" s="212"/>
      <c r="E275" s="87">
        <f>SUM(E267:E274)</f>
        <v>126</v>
      </c>
      <c r="F275" s="87">
        <f>SUM(F267:F274)</f>
        <v>120</v>
      </c>
      <c r="G275" s="87">
        <f>SUM(G267:G274)</f>
        <v>6</v>
      </c>
      <c r="H275" s="88">
        <f>SUM(H267:H274)</f>
        <v>0</v>
      </c>
      <c r="I275" s="80"/>
    </row>
    <row r="276" spans="1:9" s="79" customFormat="1" ht="15" thickBot="1">
      <c r="A276" s="93"/>
      <c r="B276" s="16"/>
      <c r="C276" s="94"/>
      <c r="D276" s="94"/>
      <c r="E276" s="94"/>
      <c r="F276" s="16"/>
      <c r="G276" s="94"/>
      <c r="H276" s="16"/>
      <c r="I276" s="80"/>
    </row>
    <row r="277" spans="1:17" s="55" customFormat="1" ht="19.5" customHeight="1" thickBot="1">
      <c r="A277" s="47" t="s">
        <v>256</v>
      </c>
      <c r="B277" s="48"/>
      <c r="C277" s="49"/>
      <c r="D277" s="50"/>
      <c r="E277" s="50"/>
      <c r="F277" s="50"/>
      <c r="G277" s="50"/>
      <c r="H277" s="51"/>
      <c r="I277" s="52"/>
      <c r="J277" s="52"/>
      <c r="K277" s="52"/>
      <c r="L277" s="52"/>
      <c r="M277" s="52"/>
      <c r="N277" s="52"/>
      <c r="O277" s="52"/>
      <c r="P277" s="53"/>
      <c r="Q277" s="54"/>
    </row>
    <row r="278" spans="1:17" s="55" customFormat="1" ht="18" customHeight="1" thickBot="1">
      <c r="A278" s="41" t="s">
        <v>260</v>
      </c>
      <c r="B278" s="47"/>
      <c r="C278" s="49"/>
      <c r="D278" s="50"/>
      <c r="E278" s="50"/>
      <c r="F278" s="50"/>
      <c r="G278" s="50"/>
      <c r="H278" s="56"/>
      <c r="I278" s="52"/>
      <c r="J278" s="52"/>
      <c r="K278" s="52"/>
      <c r="L278" s="52"/>
      <c r="M278" s="52"/>
      <c r="N278" s="52"/>
      <c r="O278" s="52"/>
      <c r="P278" s="53"/>
      <c r="Q278" s="54"/>
    </row>
    <row r="279" spans="1:17" s="55" customFormat="1" ht="15.75" customHeight="1">
      <c r="A279" s="223" t="s">
        <v>232</v>
      </c>
      <c r="B279" s="57"/>
      <c r="C279" s="58"/>
      <c r="D279" s="57"/>
      <c r="E279" s="59"/>
      <c r="F279" s="216" t="s">
        <v>233</v>
      </c>
      <c r="G279" s="217"/>
      <c r="H279" s="220" t="s">
        <v>234</v>
      </c>
      <c r="I279" s="60"/>
      <c r="J279" s="61"/>
      <c r="K279" s="60"/>
      <c r="L279" s="60"/>
      <c r="M279" s="60"/>
      <c r="N279" s="60"/>
      <c r="O279" s="60"/>
      <c r="P279" s="60"/>
      <c r="Q279" s="54"/>
    </row>
    <row r="280" spans="1:17" s="55" customFormat="1" ht="15" customHeight="1" thickBot="1">
      <c r="A280" s="224"/>
      <c r="B280" s="62" t="s">
        <v>235</v>
      </c>
      <c r="C280" s="63" t="s">
        <v>236</v>
      </c>
      <c r="D280" s="63" t="s">
        <v>237</v>
      </c>
      <c r="E280" s="63" t="s">
        <v>222</v>
      </c>
      <c r="F280" s="218"/>
      <c r="G280" s="219"/>
      <c r="H280" s="221"/>
      <c r="I280" s="60"/>
      <c r="J280" s="61"/>
      <c r="K280" s="60"/>
      <c r="L280" s="60"/>
      <c r="M280" s="60"/>
      <c r="N280" s="60"/>
      <c r="O280" s="60"/>
      <c r="P280" s="60"/>
      <c r="Q280" s="54"/>
    </row>
    <row r="281" spans="1:17" s="55" customFormat="1" ht="18.75" customHeight="1" thickBot="1">
      <c r="A281" s="225"/>
      <c r="B281" s="64"/>
      <c r="C281" s="38"/>
      <c r="D281" s="38"/>
      <c r="E281" s="38"/>
      <c r="F281" s="65" t="s">
        <v>147</v>
      </c>
      <c r="G281" s="65" t="s">
        <v>148</v>
      </c>
      <c r="H281" s="222"/>
      <c r="I281" s="66"/>
      <c r="J281" s="67"/>
      <c r="K281" s="67"/>
      <c r="L281" s="67"/>
      <c r="M281" s="67"/>
      <c r="N281" s="67"/>
      <c r="O281" s="67"/>
      <c r="P281" s="67"/>
      <c r="Q281" s="54"/>
    </row>
    <row r="282" spans="1:9" s="79" customFormat="1" ht="14.25">
      <c r="A282" s="68">
        <f>IF(E282=1,RIGHT(A274,3)+1,"0"&amp;RIGHT(A274,3)+1&amp;"-"&amp;"0"&amp;RIGHT(A274,3)+E282)</f>
        <v>356</v>
      </c>
      <c r="B282" s="69" t="s">
        <v>115</v>
      </c>
      <c r="C282" s="70" t="s">
        <v>78</v>
      </c>
      <c r="D282" s="70" t="s">
        <v>152</v>
      </c>
      <c r="E282" s="72">
        <f aca="true" t="shared" si="15" ref="E282:E288">SUM(F282:G282)</f>
        <v>1</v>
      </c>
      <c r="F282" s="70"/>
      <c r="G282" s="70">
        <v>1</v>
      </c>
      <c r="H282" s="70"/>
      <c r="I282" s="80"/>
    </row>
    <row r="283" spans="1:9" s="79" customFormat="1" ht="14.25">
      <c r="A283" s="68" t="str">
        <f aca="true" t="shared" si="16" ref="A283:A288">IF(E283=1,RIGHT(A282,3)+1,"0"&amp;RIGHT(A282,3)+1&amp;"-"&amp;"0"&amp;RIGHT(A282,3)+E283)</f>
        <v>0357-0361</v>
      </c>
      <c r="B283" s="69" t="s">
        <v>84</v>
      </c>
      <c r="C283" s="70" t="s">
        <v>85</v>
      </c>
      <c r="D283" s="75" t="s">
        <v>153</v>
      </c>
      <c r="E283" s="72">
        <f t="shared" si="15"/>
        <v>5</v>
      </c>
      <c r="F283" s="70">
        <v>5</v>
      </c>
      <c r="G283" s="70"/>
      <c r="H283" s="70"/>
      <c r="I283" s="80"/>
    </row>
    <row r="284" spans="1:9" s="79" customFormat="1" ht="14.25">
      <c r="A284" s="68" t="str">
        <f t="shared" si="16"/>
        <v>0362-0381</v>
      </c>
      <c r="B284" s="69" t="s">
        <v>86</v>
      </c>
      <c r="C284" s="70" t="s">
        <v>87</v>
      </c>
      <c r="D284" s="75" t="s">
        <v>153</v>
      </c>
      <c r="E284" s="72">
        <f t="shared" si="15"/>
        <v>20</v>
      </c>
      <c r="F284" s="70">
        <v>20</v>
      </c>
      <c r="G284" s="70"/>
      <c r="H284" s="70"/>
      <c r="I284" s="80"/>
    </row>
    <row r="285" spans="1:9" ht="14.25">
      <c r="A285" s="40" t="str">
        <f t="shared" si="16"/>
        <v>0382-0392</v>
      </c>
      <c r="B285" s="10" t="s">
        <v>174</v>
      </c>
      <c r="C285" s="23" t="s">
        <v>175</v>
      </c>
      <c r="D285" s="25" t="s">
        <v>153</v>
      </c>
      <c r="E285" s="24">
        <f t="shared" si="15"/>
        <v>11</v>
      </c>
      <c r="F285" s="23">
        <v>3</v>
      </c>
      <c r="G285" s="42">
        <v>8</v>
      </c>
      <c r="H285" s="23"/>
      <c r="I285" s="122"/>
    </row>
    <row r="286" spans="1:9" s="79" customFormat="1" ht="14.25">
      <c r="A286" s="68" t="str">
        <f t="shared" si="16"/>
        <v>0393-0395</v>
      </c>
      <c r="B286" s="100" t="s">
        <v>309</v>
      </c>
      <c r="C286" s="70" t="s">
        <v>88</v>
      </c>
      <c r="D286" s="70" t="s">
        <v>154</v>
      </c>
      <c r="E286" s="72">
        <f t="shared" si="15"/>
        <v>3</v>
      </c>
      <c r="F286" s="70">
        <v>3</v>
      </c>
      <c r="G286" s="70"/>
      <c r="H286" s="69"/>
      <c r="I286" s="80"/>
    </row>
    <row r="287" spans="1:9" s="79" customFormat="1" ht="14.25">
      <c r="A287" s="68" t="str">
        <f t="shared" si="16"/>
        <v>0396-0452</v>
      </c>
      <c r="B287" s="100" t="s">
        <v>310</v>
      </c>
      <c r="C287" s="70" t="s">
        <v>18</v>
      </c>
      <c r="D287" s="70" t="s">
        <v>154</v>
      </c>
      <c r="E287" s="72">
        <f t="shared" si="15"/>
        <v>57</v>
      </c>
      <c r="F287" s="70">
        <v>57</v>
      </c>
      <c r="G287" s="70"/>
      <c r="H287" s="69"/>
      <c r="I287" s="80"/>
    </row>
    <row r="288" spans="1:9" s="79" customFormat="1" ht="15" thickBot="1">
      <c r="A288" s="111" t="str">
        <f t="shared" si="16"/>
        <v>0453-0465</v>
      </c>
      <c r="B288" s="116" t="s">
        <v>311</v>
      </c>
      <c r="C288" s="82" t="s">
        <v>20</v>
      </c>
      <c r="D288" s="82" t="s">
        <v>154</v>
      </c>
      <c r="E288" s="83">
        <f t="shared" si="15"/>
        <v>13</v>
      </c>
      <c r="F288" s="82">
        <v>13</v>
      </c>
      <c r="G288" s="82"/>
      <c r="H288" s="82"/>
      <c r="I288" s="80"/>
    </row>
    <row r="289" spans="1:9" s="79" customFormat="1" ht="15" thickBot="1">
      <c r="A289" s="211" t="s">
        <v>150</v>
      </c>
      <c r="B289" s="212"/>
      <c r="C289" s="212"/>
      <c r="D289" s="212"/>
      <c r="E289" s="113">
        <f>SUM(E282:E288)</f>
        <v>110</v>
      </c>
      <c r="F289" s="113">
        <f>SUM(F282:F288)</f>
        <v>101</v>
      </c>
      <c r="G289" s="113">
        <f>SUM(G282:G288)</f>
        <v>9</v>
      </c>
      <c r="H289" s="114">
        <f>SUM(H282:H288)</f>
        <v>0</v>
      </c>
      <c r="I289" s="80"/>
    </row>
    <row r="290" spans="1:9" s="79" customFormat="1" ht="15" thickBot="1">
      <c r="A290" s="93"/>
      <c r="B290" s="101"/>
      <c r="C290" s="102"/>
      <c r="D290" s="94"/>
      <c r="E290" s="98"/>
      <c r="F290" s="16"/>
      <c r="G290" s="16"/>
      <c r="H290" s="16"/>
      <c r="I290" s="80"/>
    </row>
    <row r="291" spans="1:17" s="55" customFormat="1" ht="21" customHeight="1" thickBot="1">
      <c r="A291" s="47" t="s">
        <v>256</v>
      </c>
      <c r="B291" s="48"/>
      <c r="C291" s="49"/>
      <c r="D291" s="50"/>
      <c r="E291" s="50"/>
      <c r="F291" s="50"/>
      <c r="G291" s="50"/>
      <c r="H291" s="51"/>
      <c r="I291" s="52"/>
      <c r="J291" s="52"/>
      <c r="K291" s="52"/>
      <c r="L291" s="52"/>
      <c r="M291" s="52"/>
      <c r="N291" s="52"/>
      <c r="O291" s="52"/>
      <c r="P291" s="53"/>
      <c r="Q291" s="54"/>
    </row>
    <row r="292" spans="1:17" s="55" customFormat="1" ht="17.25" customHeight="1" thickBot="1">
      <c r="A292" s="41" t="s">
        <v>259</v>
      </c>
      <c r="B292" s="47"/>
      <c r="C292" s="49"/>
      <c r="D292" s="50"/>
      <c r="E292" s="50"/>
      <c r="F292" s="50"/>
      <c r="G292" s="50"/>
      <c r="H292" s="56"/>
      <c r="I292" s="52"/>
      <c r="J292" s="52"/>
      <c r="K292" s="52"/>
      <c r="L292" s="52"/>
      <c r="M292" s="52"/>
      <c r="N292" s="52"/>
      <c r="O292" s="52"/>
      <c r="P292" s="53"/>
      <c r="Q292" s="54"/>
    </row>
    <row r="293" spans="1:17" s="55" customFormat="1" ht="15.75" customHeight="1">
      <c r="A293" s="223" t="s">
        <v>232</v>
      </c>
      <c r="B293" s="57"/>
      <c r="C293" s="58"/>
      <c r="D293" s="57"/>
      <c r="E293" s="59"/>
      <c r="F293" s="216" t="s">
        <v>233</v>
      </c>
      <c r="G293" s="217"/>
      <c r="H293" s="220" t="s">
        <v>234</v>
      </c>
      <c r="I293" s="60"/>
      <c r="J293" s="61"/>
      <c r="K293" s="60"/>
      <c r="L293" s="60"/>
      <c r="M293" s="60"/>
      <c r="N293" s="60"/>
      <c r="O293" s="60"/>
      <c r="P293" s="60"/>
      <c r="Q293" s="54"/>
    </row>
    <row r="294" spans="1:17" s="55" customFormat="1" ht="15" customHeight="1" thickBot="1">
      <c r="A294" s="224"/>
      <c r="B294" s="62" t="s">
        <v>235</v>
      </c>
      <c r="C294" s="63" t="s">
        <v>236</v>
      </c>
      <c r="D294" s="63" t="s">
        <v>237</v>
      </c>
      <c r="E294" s="63" t="s">
        <v>222</v>
      </c>
      <c r="F294" s="218"/>
      <c r="G294" s="219"/>
      <c r="H294" s="221"/>
      <c r="I294" s="60"/>
      <c r="J294" s="61"/>
      <c r="K294" s="60"/>
      <c r="L294" s="60"/>
      <c r="M294" s="60"/>
      <c r="N294" s="60"/>
      <c r="O294" s="60"/>
      <c r="P294" s="60"/>
      <c r="Q294" s="54"/>
    </row>
    <row r="295" spans="1:17" s="55" customFormat="1" ht="12.75" customHeight="1" thickBot="1">
      <c r="A295" s="225"/>
      <c r="B295" s="64"/>
      <c r="C295" s="38"/>
      <c r="D295" s="38"/>
      <c r="E295" s="38"/>
      <c r="F295" s="65" t="s">
        <v>147</v>
      </c>
      <c r="G295" s="65" t="s">
        <v>148</v>
      </c>
      <c r="H295" s="222"/>
      <c r="I295" s="66"/>
      <c r="J295" s="67"/>
      <c r="K295" s="67"/>
      <c r="L295" s="67"/>
      <c r="M295" s="67"/>
      <c r="N295" s="67"/>
      <c r="O295" s="67"/>
      <c r="P295" s="67"/>
      <c r="Q295" s="54"/>
    </row>
    <row r="296" spans="1:9" s="79" customFormat="1" ht="14.25">
      <c r="A296" s="68">
        <f>IF(E296=1,RIGHT(A288,3)+1,"0"&amp;RIGHT(A288,3)+1&amp;"-"&amp;"0"&amp;RIGHT(A288,3)+E296)</f>
        <v>466</v>
      </c>
      <c r="B296" s="69" t="s">
        <v>115</v>
      </c>
      <c r="C296" s="70" t="s">
        <v>78</v>
      </c>
      <c r="D296" s="70" t="s">
        <v>152</v>
      </c>
      <c r="E296" s="72">
        <f>SUM(F296:G296)</f>
        <v>1</v>
      </c>
      <c r="F296" s="70"/>
      <c r="G296" s="70">
        <v>1</v>
      </c>
      <c r="H296" s="70"/>
      <c r="I296" s="80"/>
    </row>
    <row r="297" spans="1:9" s="79" customFormat="1" ht="14.25">
      <c r="A297" s="68" t="str">
        <f>IF(E297=1,RIGHT(A296,3)+1,"0"&amp;RIGHT(A296,3)+1&amp;"-"&amp;"0"&amp;RIGHT(A296,3)+E297)</f>
        <v>0467-0473</v>
      </c>
      <c r="B297" s="69" t="s">
        <v>86</v>
      </c>
      <c r="C297" s="70" t="s">
        <v>87</v>
      </c>
      <c r="D297" s="75" t="s">
        <v>153</v>
      </c>
      <c r="E297" s="72">
        <f>SUM(F297:G297)</f>
        <v>7</v>
      </c>
      <c r="F297" s="70">
        <v>7</v>
      </c>
      <c r="G297" s="70"/>
      <c r="H297" s="69"/>
      <c r="I297" s="80"/>
    </row>
    <row r="298" spans="1:9" s="79" customFormat="1" ht="14.25">
      <c r="A298" s="68" t="str">
        <f>IF(E298=1,RIGHT(A297,3)+1,"0"&amp;RIGHT(A297,3)+1&amp;"-"&amp;"0"&amp;RIGHT(A297,3)+E298)</f>
        <v>0474-0476</v>
      </c>
      <c r="B298" s="69" t="s">
        <v>174</v>
      </c>
      <c r="C298" s="70" t="s">
        <v>175</v>
      </c>
      <c r="D298" s="75" t="s">
        <v>153</v>
      </c>
      <c r="E298" s="72">
        <f>SUM(F298:G298)</f>
        <v>3</v>
      </c>
      <c r="F298" s="70">
        <v>2</v>
      </c>
      <c r="G298" s="70">
        <v>1</v>
      </c>
      <c r="H298" s="69"/>
      <c r="I298" s="80"/>
    </row>
    <row r="299" spans="1:9" s="79" customFormat="1" ht="14.25">
      <c r="A299" s="68" t="str">
        <f>IF(E299=1,RIGHT(A298,3)+1,"0"&amp;RIGHT(A298,3)+1&amp;"-"&amp;"0"&amp;RIGHT(A298,3)+E299)</f>
        <v>0477-0493</v>
      </c>
      <c r="B299" s="69" t="s">
        <v>310</v>
      </c>
      <c r="C299" s="70" t="s">
        <v>18</v>
      </c>
      <c r="D299" s="70" t="s">
        <v>154</v>
      </c>
      <c r="E299" s="72">
        <f>SUM(F299:G299)</f>
        <v>17</v>
      </c>
      <c r="F299" s="70">
        <v>17</v>
      </c>
      <c r="G299" s="70"/>
      <c r="H299" s="69"/>
      <c r="I299" s="80"/>
    </row>
    <row r="300" spans="1:9" s="79" customFormat="1" ht="15" thickBot="1">
      <c r="A300" s="111">
        <f>IF(E300=1,RIGHT(A299,3)+1,"0"&amp;RIGHT(A299,3)+1&amp;"-"&amp;"0"&amp;RIGHT(A299,3)+E300)</f>
        <v>494</v>
      </c>
      <c r="B300" s="81" t="s">
        <v>311</v>
      </c>
      <c r="C300" s="82" t="s">
        <v>20</v>
      </c>
      <c r="D300" s="82" t="s">
        <v>154</v>
      </c>
      <c r="E300" s="83">
        <f>SUM(F300:G300)</f>
        <v>1</v>
      </c>
      <c r="F300" s="82"/>
      <c r="G300" s="82">
        <v>1</v>
      </c>
      <c r="H300" s="81"/>
      <c r="I300" s="80"/>
    </row>
    <row r="301" spans="1:9" s="79" customFormat="1" ht="15" thickBot="1">
      <c r="A301" s="211" t="s">
        <v>150</v>
      </c>
      <c r="B301" s="212"/>
      <c r="C301" s="212"/>
      <c r="D301" s="212"/>
      <c r="E301" s="113">
        <f>SUM(E296:E300)</f>
        <v>29</v>
      </c>
      <c r="F301" s="113">
        <f>SUM(F296:F300)</f>
        <v>26</v>
      </c>
      <c r="G301" s="113">
        <f>SUM(G296:G300)</f>
        <v>3</v>
      </c>
      <c r="H301" s="114">
        <f>SUM(H296:H300)</f>
        <v>0</v>
      </c>
      <c r="I301" s="80"/>
    </row>
    <row r="302" spans="1:9" s="79" customFormat="1" ht="15" thickBot="1">
      <c r="A302" s="86"/>
      <c r="B302" s="103"/>
      <c r="C302" s="91"/>
      <c r="D302" s="94"/>
      <c r="E302" s="97"/>
      <c r="F302" s="91"/>
      <c r="G302" s="91"/>
      <c r="H302" s="91"/>
      <c r="I302" s="80"/>
    </row>
    <row r="303" spans="1:17" s="55" customFormat="1" ht="26.25" customHeight="1" thickBot="1">
      <c r="A303" s="47" t="s">
        <v>256</v>
      </c>
      <c r="B303" s="48"/>
      <c r="C303" s="49"/>
      <c r="D303" s="50"/>
      <c r="E303" s="50"/>
      <c r="F303" s="50"/>
      <c r="G303" s="50"/>
      <c r="H303" s="51"/>
      <c r="I303" s="52"/>
      <c r="J303" s="52"/>
      <c r="K303" s="52"/>
      <c r="L303" s="52"/>
      <c r="M303" s="52"/>
      <c r="N303" s="52"/>
      <c r="O303" s="52"/>
      <c r="P303" s="53"/>
      <c r="Q303" s="54"/>
    </row>
    <row r="304" spans="1:17" s="55" customFormat="1" ht="24" customHeight="1" thickBot="1">
      <c r="A304" s="41" t="s">
        <v>258</v>
      </c>
      <c r="B304" s="47"/>
      <c r="C304" s="49"/>
      <c r="D304" s="50"/>
      <c r="E304" s="50"/>
      <c r="F304" s="50"/>
      <c r="G304" s="50"/>
      <c r="H304" s="56"/>
      <c r="I304" s="52"/>
      <c r="J304" s="52"/>
      <c r="K304" s="52"/>
      <c r="L304" s="52"/>
      <c r="M304" s="52"/>
      <c r="N304" s="52"/>
      <c r="O304" s="52"/>
      <c r="P304" s="53"/>
      <c r="Q304" s="54"/>
    </row>
    <row r="305" spans="1:17" s="55" customFormat="1" ht="15.75" customHeight="1">
      <c r="A305" s="223" t="s">
        <v>232</v>
      </c>
      <c r="B305" s="57"/>
      <c r="C305" s="58"/>
      <c r="D305" s="57"/>
      <c r="E305" s="59"/>
      <c r="F305" s="216" t="s">
        <v>233</v>
      </c>
      <c r="G305" s="217"/>
      <c r="H305" s="220" t="s">
        <v>234</v>
      </c>
      <c r="I305" s="60"/>
      <c r="J305" s="61"/>
      <c r="K305" s="60"/>
      <c r="L305" s="60"/>
      <c r="M305" s="60"/>
      <c r="N305" s="60"/>
      <c r="O305" s="60"/>
      <c r="P305" s="60"/>
      <c r="Q305" s="54"/>
    </row>
    <row r="306" spans="1:17" s="55" customFormat="1" ht="15" customHeight="1" thickBot="1">
      <c r="A306" s="224"/>
      <c r="B306" s="62" t="s">
        <v>235</v>
      </c>
      <c r="C306" s="63" t="s">
        <v>236</v>
      </c>
      <c r="D306" s="63" t="s">
        <v>237</v>
      </c>
      <c r="E306" s="63" t="s">
        <v>222</v>
      </c>
      <c r="F306" s="218"/>
      <c r="G306" s="219"/>
      <c r="H306" s="221"/>
      <c r="I306" s="60"/>
      <c r="J306" s="61"/>
      <c r="K306" s="60"/>
      <c r="L306" s="60"/>
      <c r="M306" s="60"/>
      <c r="N306" s="60"/>
      <c r="O306" s="60"/>
      <c r="P306" s="60"/>
      <c r="Q306" s="54"/>
    </row>
    <row r="307" spans="1:17" s="55" customFormat="1" ht="18.75" customHeight="1" thickBot="1">
      <c r="A307" s="225"/>
      <c r="B307" s="64"/>
      <c r="C307" s="38"/>
      <c r="D307" s="38"/>
      <c r="E307" s="38"/>
      <c r="F307" s="65" t="s">
        <v>147</v>
      </c>
      <c r="G307" s="65" t="s">
        <v>148</v>
      </c>
      <c r="H307" s="222"/>
      <c r="I307" s="66"/>
      <c r="J307" s="67"/>
      <c r="K307" s="67"/>
      <c r="L307" s="67"/>
      <c r="M307" s="67"/>
      <c r="N307" s="67"/>
      <c r="O307" s="67"/>
      <c r="P307" s="67"/>
      <c r="Q307" s="54"/>
    </row>
    <row r="308" spans="1:9" s="79" customFormat="1" ht="14.25">
      <c r="A308" s="68">
        <f>IF(E308=1,RIGHT(A300,3)+1,"0"&amp;RIGHT(A300,3)+1&amp;"-"&amp;"0"&amp;RIGHT(A300,3)+E308)</f>
        <v>495</v>
      </c>
      <c r="B308" s="69" t="s">
        <v>115</v>
      </c>
      <c r="C308" s="70" t="s">
        <v>78</v>
      </c>
      <c r="D308" s="70" t="s">
        <v>152</v>
      </c>
      <c r="E308" s="72">
        <f>SUM(F308:G308)</f>
        <v>1</v>
      </c>
      <c r="F308" s="70"/>
      <c r="G308" s="70">
        <v>1</v>
      </c>
      <c r="H308" s="70"/>
      <c r="I308" s="80"/>
    </row>
    <row r="309" spans="1:9" s="79" customFormat="1" ht="14.25">
      <c r="A309" s="68" t="str">
        <f>IF(E309=1,RIGHT(A308,3)+1,"0"&amp;RIGHT(A308,3)+1&amp;"-"&amp;"0"&amp;RIGHT(A308,3)+E309)</f>
        <v>0496-0499</v>
      </c>
      <c r="B309" s="69" t="s">
        <v>86</v>
      </c>
      <c r="C309" s="70" t="s">
        <v>87</v>
      </c>
      <c r="D309" s="75" t="s">
        <v>153</v>
      </c>
      <c r="E309" s="72">
        <f>SUM(F309:G309)</f>
        <v>4</v>
      </c>
      <c r="F309" s="70">
        <v>3</v>
      </c>
      <c r="G309" s="70">
        <v>1</v>
      </c>
      <c r="H309" s="70"/>
      <c r="I309" s="80"/>
    </row>
    <row r="310" spans="1:9" s="79" customFormat="1" ht="14.25">
      <c r="A310" s="68" t="str">
        <f>IF(E310=1,RIGHT(A309,3)+1,"0"&amp;RIGHT(A309,3)+1&amp;"-"&amp;"0"&amp;RIGHT(A309,3)+E310)</f>
        <v>0500-0508</v>
      </c>
      <c r="B310" s="69" t="s">
        <v>146</v>
      </c>
      <c r="C310" s="70" t="s">
        <v>80</v>
      </c>
      <c r="D310" s="75" t="s">
        <v>153</v>
      </c>
      <c r="E310" s="72">
        <f>SUM(F310:G310)</f>
        <v>9</v>
      </c>
      <c r="F310" s="70">
        <v>9</v>
      </c>
      <c r="G310" s="69"/>
      <c r="H310" s="70"/>
      <c r="I310" s="80"/>
    </row>
    <row r="311" spans="1:9" s="79" customFormat="1" ht="14.25">
      <c r="A311" s="68" t="str">
        <f>IF(E311=1,RIGHT(A310,3)+1,"0"&amp;RIGHT(A310,3)+1&amp;"-"&amp;"0"&amp;RIGHT(A310,3)+E311)</f>
        <v>0509-0525</v>
      </c>
      <c r="B311" s="69" t="s">
        <v>310</v>
      </c>
      <c r="C311" s="70" t="s">
        <v>18</v>
      </c>
      <c r="D311" s="70" t="s">
        <v>154</v>
      </c>
      <c r="E311" s="72">
        <f>SUM(F311:G311)</f>
        <v>17</v>
      </c>
      <c r="F311" s="70">
        <v>17</v>
      </c>
      <c r="G311" s="70"/>
      <c r="H311" s="70"/>
      <c r="I311" s="80"/>
    </row>
    <row r="312" spans="1:9" s="79" customFormat="1" ht="15" thickBot="1">
      <c r="A312" s="111" t="str">
        <f>IF(E312=1,RIGHT(A311,3)+1,"0"&amp;RIGHT(A311,3)+1&amp;"-"&amp;"0"&amp;RIGHT(A311,3)+E312)</f>
        <v>0526-0531</v>
      </c>
      <c r="B312" s="81" t="s">
        <v>311</v>
      </c>
      <c r="C312" s="82" t="s">
        <v>20</v>
      </c>
      <c r="D312" s="82" t="s">
        <v>154</v>
      </c>
      <c r="E312" s="83">
        <f>SUM(F312:G312)</f>
        <v>6</v>
      </c>
      <c r="F312" s="82">
        <v>6</v>
      </c>
      <c r="G312" s="82"/>
      <c r="H312" s="82"/>
      <c r="I312" s="80"/>
    </row>
    <row r="313" spans="1:9" s="79" customFormat="1" ht="15" thickBot="1">
      <c r="A313" s="211" t="s">
        <v>150</v>
      </c>
      <c r="B313" s="212"/>
      <c r="C313" s="212"/>
      <c r="D313" s="212"/>
      <c r="E313" s="87">
        <f>SUM(E308:E312)</f>
        <v>37</v>
      </c>
      <c r="F313" s="87">
        <f>SUM(F308:F312)</f>
        <v>35</v>
      </c>
      <c r="G313" s="87">
        <f>SUM(G308:G312)</f>
        <v>2</v>
      </c>
      <c r="H313" s="88">
        <f>SUM(H308:H312)</f>
        <v>0</v>
      </c>
      <c r="I313" s="80"/>
    </row>
    <row r="314" spans="1:9" s="79" customFormat="1" ht="15" thickBot="1">
      <c r="A314" s="93"/>
      <c r="B314" s="103"/>
      <c r="C314" s="91"/>
      <c r="D314" s="91"/>
      <c r="E314" s="91"/>
      <c r="F314" s="91"/>
      <c r="G314" s="91"/>
      <c r="H314" s="91"/>
      <c r="I314" s="80"/>
    </row>
    <row r="315" spans="1:17" s="55" customFormat="1" ht="26.25" customHeight="1" thickBot="1">
      <c r="A315" s="47" t="s">
        <v>256</v>
      </c>
      <c r="B315" s="48"/>
      <c r="C315" s="49"/>
      <c r="D315" s="50"/>
      <c r="E315" s="50"/>
      <c r="F315" s="50"/>
      <c r="G315" s="50"/>
      <c r="H315" s="51"/>
      <c r="I315" s="52"/>
      <c r="J315" s="52"/>
      <c r="K315" s="52"/>
      <c r="L315" s="52"/>
      <c r="M315" s="52"/>
      <c r="N315" s="52"/>
      <c r="O315" s="52"/>
      <c r="P315" s="53"/>
      <c r="Q315" s="54"/>
    </row>
    <row r="316" spans="1:17" s="55" customFormat="1" ht="24" customHeight="1" thickBot="1">
      <c r="A316" s="41" t="s">
        <v>257</v>
      </c>
      <c r="B316" s="47"/>
      <c r="C316" s="49"/>
      <c r="D316" s="50"/>
      <c r="E316" s="50"/>
      <c r="F316" s="50"/>
      <c r="G316" s="50"/>
      <c r="H316" s="56"/>
      <c r="I316" s="52"/>
      <c r="J316" s="52"/>
      <c r="K316" s="52"/>
      <c r="L316" s="52"/>
      <c r="M316" s="52"/>
      <c r="N316" s="52"/>
      <c r="O316" s="52"/>
      <c r="P316" s="53"/>
      <c r="Q316" s="54"/>
    </row>
    <row r="317" spans="1:17" s="55" customFormat="1" ht="15.75" customHeight="1">
      <c r="A317" s="223" t="s">
        <v>232</v>
      </c>
      <c r="B317" s="57"/>
      <c r="C317" s="58"/>
      <c r="D317" s="57"/>
      <c r="E317" s="59"/>
      <c r="F317" s="216" t="s">
        <v>233</v>
      </c>
      <c r="G317" s="217"/>
      <c r="H317" s="220" t="s">
        <v>234</v>
      </c>
      <c r="I317" s="60"/>
      <c r="J317" s="61"/>
      <c r="K317" s="60"/>
      <c r="L317" s="60"/>
      <c r="M317" s="60"/>
      <c r="N317" s="60"/>
      <c r="O317" s="60"/>
      <c r="P317" s="60"/>
      <c r="Q317" s="54"/>
    </row>
    <row r="318" spans="1:17" s="55" customFormat="1" ht="15" customHeight="1" thickBot="1">
      <c r="A318" s="224"/>
      <c r="B318" s="62" t="s">
        <v>235</v>
      </c>
      <c r="C318" s="63" t="s">
        <v>236</v>
      </c>
      <c r="D318" s="63" t="s">
        <v>237</v>
      </c>
      <c r="E318" s="63" t="s">
        <v>222</v>
      </c>
      <c r="F318" s="218"/>
      <c r="G318" s="219"/>
      <c r="H318" s="221"/>
      <c r="I318" s="60"/>
      <c r="J318" s="61"/>
      <c r="K318" s="60"/>
      <c r="L318" s="60"/>
      <c r="M318" s="60"/>
      <c r="N318" s="60"/>
      <c r="O318" s="60"/>
      <c r="P318" s="60"/>
      <c r="Q318" s="54"/>
    </row>
    <row r="319" spans="1:17" s="55" customFormat="1" ht="18.75" customHeight="1" thickBot="1">
      <c r="A319" s="225"/>
      <c r="B319" s="64"/>
      <c r="C319" s="38"/>
      <c r="D319" s="38"/>
      <c r="E319" s="38"/>
      <c r="F319" s="65" t="s">
        <v>147</v>
      </c>
      <c r="G319" s="65" t="s">
        <v>148</v>
      </c>
      <c r="H319" s="222"/>
      <c r="I319" s="66"/>
      <c r="J319" s="67"/>
      <c r="K319" s="67"/>
      <c r="L319" s="67"/>
      <c r="M319" s="67"/>
      <c r="N319" s="67"/>
      <c r="O319" s="67"/>
      <c r="P319" s="67"/>
      <c r="Q319" s="54"/>
    </row>
    <row r="320" spans="1:9" s="79" customFormat="1" ht="14.25">
      <c r="A320" s="68">
        <f>IF(E320=1,RIGHT(A312,3)+1,"0"&amp;RIGHT(A312,3)+1&amp;"-"&amp;"0"&amp;RIGHT(A312,3)+E320)</f>
        <v>532</v>
      </c>
      <c r="B320" s="69" t="s">
        <v>115</v>
      </c>
      <c r="C320" s="70" t="s">
        <v>78</v>
      </c>
      <c r="D320" s="70" t="s">
        <v>152</v>
      </c>
      <c r="E320" s="72">
        <f aca="true" t="shared" si="17" ref="E320:E326">SUM(F320:G320)</f>
        <v>1</v>
      </c>
      <c r="F320" s="70"/>
      <c r="G320" s="70">
        <v>1</v>
      </c>
      <c r="H320" s="70"/>
      <c r="I320" s="80"/>
    </row>
    <row r="321" spans="1:9" s="79" customFormat="1" ht="14.25">
      <c r="A321" s="68">
        <f aca="true" t="shared" si="18" ref="A321:A326">IF(E321=1,RIGHT(A320,3)+1,"0"&amp;RIGHT(A320,3)+1&amp;"-"&amp;"0"&amp;RIGHT(A320,3)+E321)</f>
        <v>533</v>
      </c>
      <c r="B321" s="69" t="s">
        <v>82</v>
      </c>
      <c r="C321" s="70" t="s">
        <v>83</v>
      </c>
      <c r="D321" s="75" t="s">
        <v>153</v>
      </c>
      <c r="E321" s="72">
        <f t="shared" si="17"/>
        <v>1</v>
      </c>
      <c r="F321" s="70">
        <v>1</v>
      </c>
      <c r="G321" s="70"/>
      <c r="H321" s="70"/>
      <c r="I321" s="80"/>
    </row>
    <row r="322" spans="1:9" s="79" customFormat="1" ht="14.25">
      <c r="A322" s="68">
        <f t="shared" si="18"/>
        <v>534</v>
      </c>
      <c r="B322" s="69" t="s">
        <v>84</v>
      </c>
      <c r="C322" s="70" t="s">
        <v>85</v>
      </c>
      <c r="D322" s="75" t="s">
        <v>153</v>
      </c>
      <c r="E322" s="72">
        <f t="shared" si="17"/>
        <v>1</v>
      </c>
      <c r="F322" s="70">
        <v>1</v>
      </c>
      <c r="G322" s="69"/>
      <c r="H322" s="70"/>
      <c r="I322" s="80"/>
    </row>
    <row r="323" spans="1:9" s="79" customFormat="1" ht="14.25">
      <c r="A323" s="68" t="str">
        <f t="shared" si="18"/>
        <v>0535-0542</v>
      </c>
      <c r="B323" s="69" t="s">
        <v>86</v>
      </c>
      <c r="C323" s="70" t="s">
        <v>87</v>
      </c>
      <c r="D323" s="75" t="s">
        <v>153</v>
      </c>
      <c r="E323" s="72">
        <f t="shared" si="17"/>
        <v>8</v>
      </c>
      <c r="F323" s="70">
        <v>8</v>
      </c>
      <c r="G323" s="70"/>
      <c r="H323" s="70"/>
      <c r="I323" s="80"/>
    </row>
    <row r="324" spans="1:9" s="79" customFormat="1" ht="14.25">
      <c r="A324" s="68" t="str">
        <f t="shared" si="18"/>
        <v>0543-0544</v>
      </c>
      <c r="B324" s="69" t="s">
        <v>146</v>
      </c>
      <c r="C324" s="70" t="s">
        <v>80</v>
      </c>
      <c r="D324" s="75" t="s">
        <v>153</v>
      </c>
      <c r="E324" s="72">
        <f t="shared" si="17"/>
        <v>2</v>
      </c>
      <c r="F324" s="70">
        <v>2</v>
      </c>
      <c r="G324" s="70"/>
      <c r="H324" s="70"/>
      <c r="I324" s="80"/>
    </row>
    <row r="325" spans="1:9" s="79" customFormat="1" ht="14.25">
      <c r="A325" s="68" t="str">
        <f t="shared" si="18"/>
        <v>0545-0578</v>
      </c>
      <c r="B325" s="69" t="s">
        <v>310</v>
      </c>
      <c r="C325" s="70" t="s">
        <v>18</v>
      </c>
      <c r="D325" s="70" t="s">
        <v>154</v>
      </c>
      <c r="E325" s="72">
        <f t="shared" si="17"/>
        <v>34</v>
      </c>
      <c r="F325" s="70">
        <v>34</v>
      </c>
      <c r="G325" s="70"/>
      <c r="H325" s="70"/>
      <c r="I325" s="80"/>
    </row>
    <row r="326" spans="1:9" s="79" customFormat="1" ht="15" thickBot="1">
      <c r="A326" s="111" t="str">
        <f t="shared" si="18"/>
        <v>0579-0583</v>
      </c>
      <c r="B326" s="81" t="s">
        <v>311</v>
      </c>
      <c r="C326" s="82" t="s">
        <v>20</v>
      </c>
      <c r="D326" s="82" t="s">
        <v>154</v>
      </c>
      <c r="E326" s="83">
        <f t="shared" si="17"/>
        <v>5</v>
      </c>
      <c r="F326" s="82">
        <v>5</v>
      </c>
      <c r="G326" s="82"/>
      <c r="H326" s="82"/>
      <c r="I326" s="80"/>
    </row>
    <row r="327" spans="1:9" s="79" customFormat="1" ht="15" thickBot="1">
      <c r="A327" s="211" t="s">
        <v>150</v>
      </c>
      <c r="B327" s="212"/>
      <c r="C327" s="212"/>
      <c r="D327" s="212"/>
      <c r="E327" s="87">
        <f>SUM(E320:E326)</f>
        <v>52</v>
      </c>
      <c r="F327" s="87">
        <f>SUM(F320:F326)</f>
        <v>51</v>
      </c>
      <c r="G327" s="87">
        <f>SUM(G320:G326)</f>
        <v>1</v>
      </c>
      <c r="H327" s="88">
        <f>SUM(H320:H326)</f>
        <v>0</v>
      </c>
      <c r="I327" s="80"/>
    </row>
    <row r="328" spans="1:9" s="79" customFormat="1" ht="15" thickBot="1">
      <c r="A328" s="89"/>
      <c r="B328" s="90"/>
      <c r="C328" s="16"/>
      <c r="D328" s="16"/>
      <c r="E328" s="16"/>
      <c r="F328" s="16"/>
      <c r="G328" s="16"/>
      <c r="H328" s="16"/>
      <c r="I328" s="80"/>
    </row>
    <row r="329" spans="1:17" s="55" customFormat="1" ht="26.25" customHeight="1" thickBot="1">
      <c r="A329" s="47" t="s">
        <v>262</v>
      </c>
      <c r="B329" s="48"/>
      <c r="C329" s="49"/>
      <c r="D329" s="50"/>
      <c r="E329" s="50"/>
      <c r="F329" s="50"/>
      <c r="G329" s="50"/>
      <c r="H329" s="51"/>
      <c r="I329" s="52"/>
      <c r="J329" s="52"/>
      <c r="K329" s="52"/>
      <c r="L329" s="52"/>
      <c r="M329" s="52"/>
      <c r="N329" s="52"/>
      <c r="O329" s="52"/>
      <c r="P329" s="53"/>
      <c r="Q329" s="54"/>
    </row>
    <row r="330" spans="1:17" s="55" customFormat="1" ht="24" customHeight="1" thickBot="1">
      <c r="A330" s="39" t="s">
        <v>231</v>
      </c>
      <c r="B330" s="47"/>
      <c r="C330" s="49"/>
      <c r="D330" s="50"/>
      <c r="E330" s="50"/>
      <c r="F330" s="50"/>
      <c r="G330" s="50"/>
      <c r="H330" s="56"/>
      <c r="I330" s="52"/>
      <c r="J330" s="52"/>
      <c r="K330" s="52"/>
      <c r="L330" s="52"/>
      <c r="M330" s="52"/>
      <c r="N330" s="52"/>
      <c r="O330" s="52"/>
      <c r="P330" s="53"/>
      <c r="Q330" s="54"/>
    </row>
    <row r="331" spans="1:17" s="55" customFormat="1" ht="15.75" customHeight="1">
      <c r="A331" s="223" t="s">
        <v>232</v>
      </c>
      <c r="B331" s="57"/>
      <c r="C331" s="58"/>
      <c r="D331" s="57"/>
      <c r="E331" s="59"/>
      <c r="F331" s="216" t="s">
        <v>233</v>
      </c>
      <c r="G331" s="217"/>
      <c r="H331" s="220" t="s">
        <v>234</v>
      </c>
      <c r="I331" s="60"/>
      <c r="J331" s="61"/>
      <c r="K331" s="60"/>
      <c r="L331" s="60"/>
      <c r="M331" s="60"/>
      <c r="N331" s="60"/>
      <c r="O331" s="60"/>
      <c r="P331" s="60"/>
      <c r="Q331" s="54"/>
    </row>
    <row r="332" spans="1:17" s="55" customFormat="1" ht="15" customHeight="1" thickBot="1">
      <c r="A332" s="224"/>
      <c r="B332" s="62" t="s">
        <v>235</v>
      </c>
      <c r="C332" s="63" t="s">
        <v>236</v>
      </c>
      <c r="D332" s="63" t="s">
        <v>237</v>
      </c>
      <c r="E332" s="63" t="s">
        <v>222</v>
      </c>
      <c r="F332" s="218"/>
      <c r="G332" s="219"/>
      <c r="H332" s="221"/>
      <c r="I332" s="60"/>
      <c r="J332" s="61"/>
      <c r="K332" s="60"/>
      <c r="L332" s="60"/>
      <c r="M332" s="60"/>
      <c r="N332" s="60"/>
      <c r="O332" s="60"/>
      <c r="P332" s="60"/>
      <c r="Q332" s="54"/>
    </row>
    <row r="333" spans="1:17" s="55" customFormat="1" ht="18.75" customHeight="1" thickBot="1">
      <c r="A333" s="225"/>
      <c r="B333" s="64"/>
      <c r="C333" s="38"/>
      <c r="D333" s="38"/>
      <c r="E333" s="38"/>
      <c r="F333" s="65" t="s">
        <v>147</v>
      </c>
      <c r="G333" s="65" t="s">
        <v>148</v>
      </c>
      <c r="H333" s="222"/>
      <c r="I333" s="66"/>
      <c r="J333" s="67"/>
      <c r="K333" s="67"/>
      <c r="L333" s="67"/>
      <c r="M333" s="67"/>
      <c r="N333" s="67"/>
      <c r="O333" s="67"/>
      <c r="P333" s="67"/>
      <c r="Q333" s="54"/>
    </row>
    <row r="334" spans="1:9" s="79" customFormat="1" ht="14.25">
      <c r="A334" s="68">
        <f>IF(E334=1,RIGHT(A326,3)+1,"0"&amp;RIGHT(A326,3)+1&amp;"-"&amp;"0"&amp;RIGHT(A326,3)+E334)</f>
        <v>584</v>
      </c>
      <c r="B334" s="69" t="s">
        <v>116</v>
      </c>
      <c r="C334" s="70" t="s">
        <v>26</v>
      </c>
      <c r="D334" s="70" t="s">
        <v>152</v>
      </c>
      <c r="E334" s="72">
        <f aca="true" t="shared" si="19" ref="E334:E339">SUM(F334:G334)</f>
        <v>1</v>
      </c>
      <c r="F334" s="70"/>
      <c r="G334" s="70">
        <v>1</v>
      </c>
      <c r="H334" s="70">
        <v>1</v>
      </c>
      <c r="I334" s="80"/>
    </row>
    <row r="335" spans="1:9" s="79" customFormat="1" ht="14.25">
      <c r="A335" s="68">
        <f aca="true" t="shared" si="20" ref="A335:A341">IF(E335=1,RIGHT(A334,3)+1,"0"&amp;RIGHT(A334,3)+1&amp;"-"&amp;"0"&amp;RIGHT(A334,3)+E335)</f>
        <v>585</v>
      </c>
      <c r="B335" s="69" t="s">
        <v>312</v>
      </c>
      <c r="C335" s="70" t="s">
        <v>89</v>
      </c>
      <c r="D335" s="75" t="s">
        <v>153</v>
      </c>
      <c r="E335" s="72">
        <f t="shared" si="19"/>
        <v>1</v>
      </c>
      <c r="F335" s="70">
        <v>1</v>
      </c>
      <c r="G335" s="70"/>
      <c r="H335" s="70"/>
      <c r="I335" s="80"/>
    </row>
    <row r="336" spans="1:9" s="79" customFormat="1" ht="14.25">
      <c r="A336" s="68">
        <f t="shared" si="20"/>
        <v>586</v>
      </c>
      <c r="B336" s="69" t="s">
        <v>313</v>
      </c>
      <c r="C336" s="70" t="s">
        <v>90</v>
      </c>
      <c r="D336" s="75" t="s">
        <v>153</v>
      </c>
      <c r="E336" s="72">
        <f t="shared" si="19"/>
        <v>1</v>
      </c>
      <c r="F336" s="70">
        <v>1</v>
      </c>
      <c r="G336" s="70"/>
      <c r="H336" s="70"/>
      <c r="I336" s="80"/>
    </row>
    <row r="337" spans="1:9" s="79" customFormat="1" ht="14.25">
      <c r="A337" s="68" t="str">
        <f t="shared" si="20"/>
        <v>0587-0589</v>
      </c>
      <c r="B337" s="69" t="s">
        <v>314</v>
      </c>
      <c r="C337" s="70" t="s">
        <v>91</v>
      </c>
      <c r="D337" s="75" t="s">
        <v>153</v>
      </c>
      <c r="E337" s="72">
        <f t="shared" si="19"/>
        <v>3</v>
      </c>
      <c r="F337" s="70">
        <v>2</v>
      </c>
      <c r="G337" s="70">
        <v>1</v>
      </c>
      <c r="H337" s="70"/>
      <c r="I337" s="80"/>
    </row>
    <row r="338" spans="1:9" s="79" customFormat="1" ht="14.25">
      <c r="A338" s="68" t="str">
        <f t="shared" si="20"/>
        <v>0590-0599</v>
      </c>
      <c r="B338" s="69" t="s">
        <v>315</v>
      </c>
      <c r="C338" s="70" t="s">
        <v>144</v>
      </c>
      <c r="D338" s="75" t="s">
        <v>153</v>
      </c>
      <c r="E338" s="72">
        <f t="shared" si="19"/>
        <v>10</v>
      </c>
      <c r="F338" s="70">
        <v>10</v>
      </c>
      <c r="G338" s="70"/>
      <c r="H338" s="70"/>
      <c r="I338" s="80"/>
    </row>
    <row r="339" spans="1:9" s="79" customFormat="1" ht="14.25">
      <c r="A339" s="68">
        <f t="shared" si="20"/>
        <v>600</v>
      </c>
      <c r="B339" s="81" t="s">
        <v>8</v>
      </c>
      <c r="C339" s="82" t="s">
        <v>9</v>
      </c>
      <c r="D339" s="82" t="s">
        <v>154</v>
      </c>
      <c r="E339" s="72">
        <f t="shared" si="19"/>
        <v>1</v>
      </c>
      <c r="F339" s="82">
        <v>1</v>
      </c>
      <c r="G339" s="82"/>
      <c r="H339" s="82"/>
      <c r="I339" s="80"/>
    </row>
    <row r="340" spans="1:9" s="79" customFormat="1" ht="14.25">
      <c r="A340" s="68" t="str">
        <f t="shared" si="20"/>
        <v>0601-0602</v>
      </c>
      <c r="B340" s="81" t="s">
        <v>294</v>
      </c>
      <c r="C340" s="82" t="s">
        <v>36</v>
      </c>
      <c r="D340" s="82" t="s">
        <v>154</v>
      </c>
      <c r="E340" s="72">
        <v>2</v>
      </c>
      <c r="F340" s="70">
        <v>2</v>
      </c>
      <c r="G340" s="70"/>
      <c r="H340" s="123"/>
      <c r="I340" s="80"/>
    </row>
    <row r="341" spans="1:9" s="79" customFormat="1" ht="15" thickBot="1">
      <c r="A341" s="68" t="str">
        <f t="shared" si="20"/>
        <v>0603-0605</v>
      </c>
      <c r="B341" s="69" t="s">
        <v>289</v>
      </c>
      <c r="C341" s="70" t="s">
        <v>7</v>
      </c>
      <c r="D341" s="70" t="s">
        <v>154</v>
      </c>
      <c r="E341" s="124">
        <v>3</v>
      </c>
      <c r="F341" s="125">
        <v>3</v>
      </c>
      <c r="G341" s="125"/>
      <c r="H341" s="126"/>
      <c r="I341" s="80"/>
    </row>
    <row r="342" spans="1:9" s="79" customFormat="1" ht="15" thickBot="1">
      <c r="A342" s="211" t="s">
        <v>229</v>
      </c>
      <c r="B342" s="212"/>
      <c r="C342" s="212"/>
      <c r="D342" s="212"/>
      <c r="E342" s="87">
        <f>SUM(E334:E341)</f>
        <v>22</v>
      </c>
      <c r="F342" s="87">
        <f>SUM(F334:F341)</f>
        <v>20</v>
      </c>
      <c r="G342" s="87">
        <f>SUM(G334:G340)</f>
        <v>2</v>
      </c>
      <c r="H342" s="88">
        <f>SUM(H334:H340)</f>
        <v>1</v>
      </c>
      <c r="I342" s="80"/>
    </row>
    <row r="343" spans="1:9" s="79" customFormat="1" ht="15" thickBot="1">
      <c r="A343" s="93"/>
      <c r="B343" s="103"/>
      <c r="C343" s="91"/>
      <c r="D343" s="91"/>
      <c r="E343" s="91"/>
      <c r="F343" s="91"/>
      <c r="G343" s="91"/>
      <c r="H343" s="99"/>
      <c r="I343" s="80"/>
    </row>
    <row r="344" spans="1:17" s="55" customFormat="1" ht="26.25" customHeight="1" thickBot="1">
      <c r="A344" s="47" t="s">
        <v>263</v>
      </c>
      <c r="B344" s="48"/>
      <c r="C344" s="49"/>
      <c r="D344" s="50"/>
      <c r="E344" s="50"/>
      <c r="F344" s="50"/>
      <c r="G344" s="50"/>
      <c r="H344" s="51"/>
      <c r="I344" s="52"/>
      <c r="J344" s="52"/>
      <c r="K344" s="52"/>
      <c r="L344" s="52"/>
      <c r="M344" s="52"/>
      <c r="N344" s="52"/>
      <c r="O344" s="52"/>
      <c r="P344" s="53"/>
      <c r="Q344" s="54"/>
    </row>
    <row r="345" spans="1:17" s="55" customFormat="1" ht="24" customHeight="1" thickBot="1">
      <c r="A345" s="41" t="s">
        <v>264</v>
      </c>
      <c r="B345" s="47"/>
      <c r="C345" s="49"/>
      <c r="D345" s="50"/>
      <c r="E345" s="50"/>
      <c r="F345" s="50"/>
      <c r="G345" s="50"/>
      <c r="H345" s="56"/>
      <c r="I345" s="52"/>
      <c r="J345" s="52"/>
      <c r="K345" s="52"/>
      <c r="L345" s="52"/>
      <c r="M345" s="52"/>
      <c r="N345" s="52"/>
      <c r="O345" s="52"/>
      <c r="P345" s="53"/>
      <c r="Q345" s="54"/>
    </row>
    <row r="346" spans="1:17" s="55" customFormat="1" ht="15.75" customHeight="1">
      <c r="A346" s="223" t="s">
        <v>232</v>
      </c>
      <c r="B346" s="57" t="s">
        <v>355</v>
      </c>
      <c r="C346" s="58"/>
      <c r="D346" s="57"/>
      <c r="E346" s="59"/>
      <c r="F346" s="216" t="s">
        <v>233</v>
      </c>
      <c r="G346" s="217"/>
      <c r="H346" s="220" t="s">
        <v>234</v>
      </c>
      <c r="I346" s="60"/>
      <c r="J346" s="61"/>
      <c r="K346" s="60"/>
      <c r="L346" s="60"/>
      <c r="M346" s="60"/>
      <c r="N346" s="60"/>
      <c r="O346" s="60"/>
      <c r="P346" s="60"/>
      <c r="Q346" s="54"/>
    </row>
    <row r="347" spans="1:17" s="55" customFormat="1" ht="15" customHeight="1" thickBot="1">
      <c r="A347" s="224"/>
      <c r="B347" s="62" t="s">
        <v>235</v>
      </c>
      <c r="C347" s="63" t="s">
        <v>236</v>
      </c>
      <c r="D347" s="63" t="s">
        <v>237</v>
      </c>
      <c r="E347" s="63" t="s">
        <v>222</v>
      </c>
      <c r="F347" s="218"/>
      <c r="G347" s="219"/>
      <c r="H347" s="221"/>
      <c r="I347" s="60"/>
      <c r="J347" s="61"/>
      <c r="K347" s="60"/>
      <c r="L347" s="60"/>
      <c r="M347" s="60"/>
      <c r="N347" s="60"/>
      <c r="O347" s="60"/>
      <c r="P347" s="60"/>
      <c r="Q347" s="54"/>
    </row>
    <row r="348" spans="1:17" s="55" customFormat="1" ht="18.75" customHeight="1" thickBot="1">
      <c r="A348" s="225"/>
      <c r="B348" s="64"/>
      <c r="C348" s="38"/>
      <c r="D348" s="38"/>
      <c r="E348" s="38"/>
      <c r="F348" s="65" t="s">
        <v>147</v>
      </c>
      <c r="G348" s="65" t="s">
        <v>148</v>
      </c>
      <c r="H348" s="222"/>
      <c r="I348" s="66"/>
      <c r="J348" s="67"/>
      <c r="K348" s="67"/>
      <c r="L348" s="67"/>
      <c r="M348" s="67"/>
      <c r="N348" s="67"/>
      <c r="O348" s="67"/>
      <c r="P348" s="67"/>
      <c r="Q348" s="54"/>
    </row>
    <row r="349" spans="1:9" s="79" customFormat="1" ht="14.25">
      <c r="A349" s="68">
        <f>IF(E349=1,RIGHT(A341,3)+1,"0"&amp;RIGHT(A341,3)+1&amp;"-"&amp;"0"&amp;RIGHT(A341,3)+E349)</f>
        <v>606</v>
      </c>
      <c r="B349" s="69" t="s">
        <v>115</v>
      </c>
      <c r="C349" s="70" t="s">
        <v>78</v>
      </c>
      <c r="D349" s="70" t="s">
        <v>152</v>
      </c>
      <c r="E349" s="72">
        <f>SUM(F349:G349)</f>
        <v>1</v>
      </c>
      <c r="F349" s="70"/>
      <c r="G349" s="70">
        <v>1</v>
      </c>
      <c r="H349" s="70"/>
      <c r="I349" s="80"/>
    </row>
    <row r="350" spans="1:9" s="79" customFormat="1" ht="14.25">
      <c r="A350" s="68">
        <f>IF(E350=1,RIGHT(A349,3)+1,"0"&amp;RIGHT(A349,3)+1&amp;"-"&amp;"0"&amp;RIGHT(A349,3)+E350)</f>
        <v>607</v>
      </c>
      <c r="B350" s="69" t="s">
        <v>314</v>
      </c>
      <c r="C350" s="70" t="s">
        <v>91</v>
      </c>
      <c r="D350" s="75" t="s">
        <v>153</v>
      </c>
      <c r="E350" s="72">
        <f>SUM(F350:G350)</f>
        <v>1</v>
      </c>
      <c r="F350" s="70">
        <v>1</v>
      </c>
      <c r="G350" s="70"/>
      <c r="H350" s="70"/>
      <c r="I350" s="80"/>
    </row>
    <row r="351" spans="1:9" s="79" customFormat="1" ht="14.25">
      <c r="A351" s="68" t="str">
        <f>IF(E351=1,RIGHT(A350,3)+1,"0"&amp;RIGHT(A350,3)+1&amp;"-"&amp;"0"&amp;RIGHT(A350,3)+E351)</f>
        <v>0608-0616</v>
      </c>
      <c r="B351" s="69" t="s">
        <v>315</v>
      </c>
      <c r="C351" s="70" t="s">
        <v>144</v>
      </c>
      <c r="D351" s="75" t="s">
        <v>153</v>
      </c>
      <c r="E351" s="72">
        <f>SUM(F351:G351)</f>
        <v>9</v>
      </c>
      <c r="F351" s="70">
        <v>9</v>
      </c>
      <c r="G351" s="70"/>
      <c r="H351" s="70"/>
      <c r="I351" s="80"/>
    </row>
    <row r="352" spans="1:9" s="79" customFormat="1" ht="15" thickBot="1">
      <c r="A352" s="68">
        <f>IF(E352=1,RIGHT(A351,3)+1,"0"&amp;RIGHT(A351,3)+1&amp;"-"&amp;"0"&amp;RIGHT(A351,3)+E352)</f>
        <v>617</v>
      </c>
      <c r="B352" s="81" t="s">
        <v>121</v>
      </c>
      <c r="C352" s="82" t="s">
        <v>80</v>
      </c>
      <c r="D352" s="112" t="s">
        <v>153</v>
      </c>
      <c r="E352" s="83">
        <f>SUM(F352:G352)</f>
        <v>1</v>
      </c>
      <c r="F352" s="82"/>
      <c r="G352" s="82">
        <v>1</v>
      </c>
      <c r="H352" s="82"/>
      <c r="I352" s="80"/>
    </row>
    <row r="353" spans="1:9" s="79" customFormat="1" ht="15" thickBot="1">
      <c r="A353" s="211" t="s">
        <v>150</v>
      </c>
      <c r="B353" s="212"/>
      <c r="C353" s="212"/>
      <c r="D353" s="212"/>
      <c r="E353" s="113">
        <f>SUM(E349:E352)</f>
        <v>12</v>
      </c>
      <c r="F353" s="113">
        <f>SUM(F349:F352)</f>
        <v>10</v>
      </c>
      <c r="G353" s="113">
        <f>SUM(G349:G352)</f>
        <v>2</v>
      </c>
      <c r="H353" s="114">
        <f>SUM(H349:H352)</f>
        <v>0</v>
      </c>
      <c r="I353" s="80"/>
    </row>
    <row r="354" spans="1:9" s="79" customFormat="1" ht="15" thickBot="1">
      <c r="A354" s="93"/>
      <c r="B354" s="91"/>
      <c r="C354" s="91"/>
      <c r="D354" s="104"/>
      <c r="E354" s="97"/>
      <c r="F354" s="97"/>
      <c r="G354" s="97"/>
      <c r="H354" s="97"/>
      <c r="I354" s="80"/>
    </row>
    <row r="355" spans="1:17" s="55" customFormat="1" ht="26.25" customHeight="1" thickBot="1">
      <c r="A355" s="47" t="s">
        <v>263</v>
      </c>
      <c r="B355" s="48"/>
      <c r="C355" s="49"/>
      <c r="D355" s="50"/>
      <c r="E355" s="50"/>
      <c r="F355" s="50"/>
      <c r="G355" s="50"/>
      <c r="H355" s="51"/>
      <c r="I355" s="52"/>
      <c r="J355" s="52"/>
      <c r="K355" s="52"/>
      <c r="L355" s="52"/>
      <c r="M355" s="52"/>
      <c r="N355" s="52"/>
      <c r="O355" s="52"/>
      <c r="P355" s="53"/>
      <c r="Q355" s="54"/>
    </row>
    <row r="356" spans="1:17" s="55" customFormat="1" ht="24" customHeight="1" thickBot="1">
      <c r="A356" s="41" t="s">
        <v>265</v>
      </c>
      <c r="B356" s="47"/>
      <c r="C356" s="49"/>
      <c r="D356" s="50"/>
      <c r="E356" s="50"/>
      <c r="F356" s="50"/>
      <c r="G356" s="50"/>
      <c r="H356" s="56"/>
      <c r="I356" s="52"/>
      <c r="J356" s="52"/>
      <c r="K356" s="52"/>
      <c r="L356" s="52"/>
      <c r="M356" s="52"/>
      <c r="N356" s="52"/>
      <c r="O356" s="52"/>
      <c r="P356" s="53"/>
      <c r="Q356" s="54"/>
    </row>
    <row r="357" spans="1:17" s="55" customFormat="1" ht="15.75" customHeight="1">
      <c r="A357" s="223" t="s">
        <v>232</v>
      </c>
      <c r="B357" s="57"/>
      <c r="C357" s="58"/>
      <c r="D357" s="57"/>
      <c r="E357" s="59"/>
      <c r="F357" s="216" t="s">
        <v>233</v>
      </c>
      <c r="G357" s="217"/>
      <c r="H357" s="220" t="s">
        <v>234</v>
      </c>
      <c r="I357" s="60"/>
      <c r="J357" s="61"/>
      <c r="K357" s="60"/>
      <c r="L357" s="60"/>
      <c r="M357" s="60"/>
      <c r="N357" s="60"/>
      <c r="O357" s="60"/>
      <c r="P357" s="60"/>
      <c r="Q357" s="54"/>
    </row>
    <row r="358" spans="1:17" s="55" customFormat="1" ht="15" customHeight="1" thickBot="1">
      <c r="A358" s="224"/>
      <c r="B358" s="62" t="s">
        <v>235</v>
      </c>
      <c r="C358" s="63" t="s">
        <v>236</v>
      </c>
      <c r="D358" s="63" t="s">
        <v>237</v>
      </c>
      <c r="E358" s="63" t="s">
        <v>222</v>
      </c>
      <c r="F358" s="218"/>
      <c r="G358" s="219"/>
      <c r="H358" s="221"/>
      <c r="I358" s="60"/>
      <c r="J358" s="61"/>
      <c r="K358" s="60"/>
      <c r="L358" s="60"/>
      <c r="M358" s="60"/>
      <c r="N358" s="60"/>
      <c r="O358" s="60"/>
      <c r="P358" s="60"/>
      <c r="Q358" s="54"/>
    </row>
    <row r="359" spans="1:17" s="55" customFormat="1" ht="18.75" customHeight="1" thickBot="1">
      <c r="A359" s="225"/>
      <c r="B359" s="64"/>
      <c r="C359" s="38"/>
      <c r="D359" s="38"/>
      <c r="E359" s="38"/>
      <c r="F359" s="65" t="s">
        <v>147</v>
      </c>
      <c r="G359" s="65" t="s">
        <v>148</v>
      </c>
      <c r="H359" s="222"/>
      <c r="I359" s="66"/>
      <c r="J359" s="67"/>
      <c r="K359" s="67"/>
      <c r="L359" s="67"/>
      <c r="M359" s="67"/>
      <c r="N359" s="67"/>
      <c r="O359" s="67"/>
      <c r="P359" s="67"/>
      <c r="Q359" s="54"/>
    </row>
    <row r="360" spans="1:9" s="79" customFormat="1" ht="14.25">
      <c r="A360" s="68">
        <f>IF(E360=1,RIGHT(A352,3)+1,"0"&amp;RIGHT(A352,3)+1&amp;"-"&amp;"0"&amp;RIGHT(A352,3)+E360)</f>
        <v>618</v>
      </c>
      <c r="B360" s="69" t="s">
        <v>115</v>
      </c>
      <c r="C360" s="70" t="s">
        <v>78</v>
      </c>
      <c r="D360" s="70" t="s">
        <v>152</v>
      </c>
      <c r="E360" s="72">
        <f>SUM(F360:G360)</f>
        <v>1</v>
      </c>
      <c r="F360" s="70"/>
      <c r="G360" s="70">
        <v>1</v>
      </c>
      <c r="H360" s="70"/>
      <c r="I360" s="80"/>
    </row>
    <row r="361" spans="1:9" s="79" customFormat="1" ht="14.25">
      <c r="A361" s="68">
        <f>IF(E361=1,RIGHT(A360,3)+1,"0"&amp;RIGHT(A360,3)+1&amp;"-"&amp;"0"&amp;RIGHT(A360,3)+E361)</f>
        <v>619</v>
      </c>
      <c r="B361" s="69" t="s">
        <v>314</v>
      </c>
      <c r="C361" s="70" t="s">
        <v>91</v>
      </c>
      <c r="D361" s="75" t="s">
        <v>153</v>
      </c>
      <c r="E361" s="72">
        <f>SUM(F361:G361)</f>
        <v>1</v>
      </c>
      <c r="F361" s="70">
        <v>1</v>
      </c>
      <c r="G361" s="70"/>
      <c r="H361" s="70"/>
      <c r="I361" s="80"/>
    </row>
    <row r="362" spans="1:9" s="79" customFormat="1" ht="15" thickBot="1">
      <c r="A362" s="111" t="str">
        <f>IF(E362=1,RIGHT(A361,3)+1,"0"&amp;RIGHT(A361,3)+1&amp;"-"&amp;"0"&amp;RIGHT(A361,3)+E362)</f>
        <v>0620-0628</v>
      </c>
      <c r="B362" s="81" t="s">
        <v>315</v>
      </c>
      <c r="C362" s="82" t="s">
        <v>144</v>
      </c>
      <c r="D362" s="112" t="s">
        <v>153</v>
      </c>
      <c r="E362" s="83">
        <f>SUM(F362:G362)</f>
        <v>9</v>
      </c>
      <c r="F362" s="82">
        <v>9</v>
      </c>
      <c r="G362" s="82"/>
      <c r="H362" s="82"/>
      <c r="I362" s="80"/>
    </row>
    <row r="363" spans="1:9" s="79" customFormat="1" ht="15" thickBot="1">
      <c r="A363" s="211" t="s">
        <v>150</v>
      </c>
      <c r="B363" s="212"/>
      <c r="C363" s="212"/>
      <c r="D363" s="212"/>
      <c r="E363" s="87">
        <f>SUM(E360:E362)</f>
        <v>11</v>
      </c>
      <c r="F363" s="87">
        <f>SUM(F360:F362)</f>
        <v>10</v>
      </c>
      <c r="G363" s="87">
        <f>SUM(G360:G362)</f>
        <v>1</v>
      </c>
      <c r="H363" s="88">
        <f>SUM(H360:H362)</f>
        <v>0</v>
      </c>
      <c r="I363" s="80"/>
    </row>
    <row r="364" spans="1:9" s="79" customFormat="1" ht="15" thickBot="1">
      <c r="A364" s="93"/>
      <c r="B364" s="103"/>
      <c r="C364" s="91"/>
      <c r="D364" s="104"/>
      <c r="E364" s="91"/>
      <c r="F364" s="91"/>
      <c r="G364" s="91"/>
      <c r="H364" s="99"/>
      <c r="I364" s="80"/>
    </row>
    <row r="365" spans="1:17" s="55" customFormat="1" ht="26.25" customHeight="1" thickBot="1">
      <c r="A365" s="47" t="s">
        <v>267</v>
      </c>
      <c r="B365" s="48"/>
      <c r="C365" s="49"/>
      <c r="D365" s="50"/>
      <c r="E365" s="50"/>
      <c r="F365" s="50"/>
      <c r="G365" s="50"/>
      <c r="H365" s="51"/>
      <c r="I365" s="52"/>
      <c r="J365" s="52"/>
      <c r="K365" s="52"/>
      <c r="L365" s="52"/>
      <c r="M365" s="52"/>
      <c r="N365" s="52"/>
      <c r="O365" s="52"/>
      <c r="P365" s="53"/>
      <c r="Q365" s="54"/>
    </row>
    <row r="366" spans="1:17" s="55" customFormat="1" ht="24" customHeight="1" thickBot="1">
      <c r="A366" s="39" t="s">
        <v>268</v>
      </c>
      <c r="B366" s="47"/>
      <c r="C366" s="49"/>
      <c r="D366" s="50"/>
      <c r="E366" s="50"/>
      <c r="F366" s="50"/>
      <c r="G366" s="50"/>
      <c r="H366" s="56"/>
      <c r="I366" s="52"/>
      <c r="J366" s="52"/>
      <c r="K366" s="52"/>
      <c r="L366" s="52"/>
      <c r="M366" s="52"/>
      <c r="N366" s="52"/>
      <c r="O366" s="52"/>
      <c r="P366" s="53"/>
      <c r="Q366" s="54"/>
    </row>
    <row r="367" spans="1:17" s="55" customFormat="1" ht="15.75" customHeight="1">
      <c r="A367" s="223" t="s">
        <v>232</v>
      </c>
      <c r="B367" s="57"/>
      <c r="C367" s="58"/>
      <c r="D367" s="57"/>
      <c r="E367" s="59"/>
      <c r="F367" s="216" t="s">
        <v>233</v>
      </c>
      <c r="G367" s="217"/>
      <c r="H367" s="220" t="s">
        <v>234</v>
      </c>
      <c r="I367" s="60"/>
      <c r="J367" s="61"/>
      <c r="K367" s="60"/>
      <c r="L367" s="60"/>
      <c r="M367" s="60"/>
      <c r="N367" s="60"/>
      <c r="O367" s="60"/>
      <c r="P367" s="60"/>
      <c r="Q367" s="54"/>
    </row>
    <row r="368" spans="1:17" s="55" customFormat="1" ht="15" customHeight="1" thickBot="1">
      <c r="A368" s="224"/>
      <c r="B368" s="62" t="s">
        <v>235</v>
      </c>
      <c r="C368" s="63" t="s">
        <v>236</v>
      </c>
      <c r="D368" s="63" t="s">
        <v>237</v>
      </c>
      <c r="E368" s="63" t="s">
        <v>222</v>
      </c>
      <c r="F368" s="218"/>
      <c r="G368" s="219"/>
      <c r="H368" s="221"/>
      <c r="I368" s="60"/>
      <c r="J368" s="61"/>
      <c r="K368" s="60"/>
      <c r="L368" s="60"/>
      <c r="M368" s="60"/>
      <c r="N368" s="60"/>
      <c r="O368" s="60"/>
      <c r="P368" s="60"/>
      <c r="Q368" s="54"/>
    </row>
    <row r="369" spans="1:17" s="55" customFormat="1" ht="18.75" customHeight="1" thickBot="1">
      <c r="A369" s="225"/>
      <c r="B369" s="64"/>
      <c r="C369" s="38"/>
      <c r="D369" s="38"/>
      <c r="E369" s="38"/>
      <c r="F369" s="65" t="s">
        <v>147</v>
      </c>
      <c r="G369" s="65" t="s">
        <v>148</v>
      </c>
      <c r="H369" s="222"/>
      <c r="I369" s="66"/>
      <c r="J369" s="67"/>
      <c r="K369" s="67"/>
      <c r="L369" s="67"/>
      <c r="M369" s="67"/>
      <c r="N369" s="67"/>
      <c r="O369" s="67"/>
      <c r="P369" s="67"/>
      <c r="Q369" s="54"/>
    </row>
    <row r="370" spans="1:9" s="79" customFormat="1" ht="14.25">
      <c r="A370" s="68">
        <f>IF(E370=1,RIGHT(A362,3)+1,"0"&amp;RIGHT(A362,3)+1&amp;"-"&amp;"0"&amp;RIGHT(A362,3)+E370)</f>
        <v>629</v>
      </c>
      <c r="B370" s="69" t="s">
        <v>116</v>
      </c>
      <c r="C370" s="70" t="s">
        <v>26</v>
      </c>
      <c r="D370" s="70" t="s">
        <v>152</v>
      </c>
      <c r="E370" s="72">
        <f>SUM(F370:G370)</f>
        <v>1</v>
      </c>
      <c r="F370" s="70"/>
      <c r="G370" s="70">
        <v>1</v>
      </c>
      <c r="H370" s="70">
        <v>1</v>
      </c>
      <c r="I370" s="80"/>
    </row>
    <row r="371" spans="1:9" s="79" customFormat="1" ht="14.25">
      <c r="A371" s="68" t="str">
        <f>IF(E371=1,RIGHT(A370,3)+1,"0"&amp;RIGHT(A370,3)+1&amp;"-"&amp;"0"&amp;RIGHT(A370,3)+E371)</f>
        <v>0630-0632</v>
      </c>
      <c r="B371" s="69" t="s">
        <v>316</v>
      </c>
      <c r="C371" s="70" t="s">
        <v>125</v>
      </c>
      <c r="D371" s="75" t="s">
        <v>153</v>
      </c>
      <c r="E371" s="72">
        <f>SUM(F371:G371)</f>
        <v>3</v>
      </c>
      <c r="F371" s="70">
        <v>2</v>
      </c>
      <c r="G371" s="70">
        <v>1</v>
      </c>
      <c r="H371" s="70"/>
      <c r="I371" s="80"/>
    </row>
    <row r="372" spans="1:9" s="79" customFormat="1" ht="14.25">
      <c r="A372" s="68" t="str">
        <f>IF(E372=1,RIGHT(A371,3)+1,"0"&amp;RIGHT(A371,3)+1&amp;"-"&amp;"0"&amp;RIGHT(A371,3)+E372)</f>
        <v>0633-0638</v>
      </c>
      <c r="B372" s="69" t="s">
        <v>317</v>
      </c>
      <c r="C372" s="70" t="s">
        <v>92</v>
      </c>
      <c r="D372" s="70" t="s">
        <v>154</v>
      </c>
      <c r="E372" s="72">
        <f>SUM(F372:G372)</f>
        <v>6</v>
      </c>
      <c r="F372" s="70">
        <v>6</v>
      </c>
      <c r="G372" s="70"/>
      <c r="H372" s="70"/>
      <c r="I372" s="80"/>
    </row>
    <row r="373" spans="1:9" s="79" customFormat="1" ht="14.25">
      <c r="A373" s="68" t="str">
        <f>IF(E373=1,RIGHT(A372,3)+1,"0"&amp;RIGHT(A372,3)+1&amp;"-"&amp;"0"&amp;RIGHT(A372,3)+E373)</f>
        <v>0639-0640</v>
      </c>
      <c r="B373" s="69" t="s">
        <v>289</v>
      </c>
      <c r="C373" s="70" t="s">
        <v>7</v>
      </c>
      <c r="D373" s="70" t="s">
        <v>154</v>
      </c>
      <c r="E373" s="72">
        <f>SUM(F373:G373)</f>
        <v>2</v>
      </c>
      <c r="F373" s="82">
        <v>2</v>
      </c>
      <c r="G373" s="82"/>
      <c r="H373" s="82"/>
      <c r="I373" s="80"/>
    </row>
    <row r="374" spans="1:9" s="79" customFormat="1" ht="15" thickBot="1">
      <c r="A374" s="68">
        <f>IF(E374=1,RIGHT(A373,3)+1,"0"&amp;RIGHT(A373,3)+1&amp;"-"&amp;"0"&amp;RIGHT(A373,3)+E374)</f>
        <v>641</v>
      </c>
      <c r="B374" s="115" t="s">
        <v>135</v>
      </c>
      <c r="C374" s="82" t="s">
        <v>136</v>
      </c>
      <c r="D374" s="82" t="s">
        <v>154</v>
      </c>
      <c r="E374" s="83">
        <f>SUM(F374:G374)</f>
        <v>1</v>
      </c>
      <c r="F374" s="82">
        <v>1</v>
      </c>
      <c r="G374" s="82"/>
      <c r="H374" s="82"/>
      <c r="I374" s="80"/>
    </row>
    <row r="375" spans="1:9" s="79" customFormat="1" ht="15" thickBot="1">
      <c r="A375" s="211" t="s">
        <v>229</v>
      </c>
      <c r="B375" s="212"/>
      <c r="C375" s="212"/>
      <c r="D375" s="212"/>
      <c r="E375" s="87">
        <f>SUM(E370:E374)</f>
        <v>13</v>
      </c>
      <c r="F375" s="87">
        <f>SUM(F370:F374)</f>
        <v>11</v>
      </c>
      <c r="G375" s="87">
        <f>SUM(G370:G374)</f>
        <v>2</v>
      </c>
      <c r="H375" s="88">
        <f>SUM(H370:H374)</f>
        <v>1</v>
      </c>
      <c r="I375" s="80"/>
    </row>
    <row r="376" spans="1:9" s="79" customFormat="1" ht="15" thickBot="1">
      <c r="A376" s="93"/>
      <c r="B376" s="94"/>
      <c r="C376" s="94"/>
      <c r="D376" s="105"/>
      <c r="E376" s="94"/>
      <c r="F376" s="94"/>
      <c r="G376" s="94"/>
      <c r="H376" s="94"/>
      <c r="I376" s="80"/>
    </row>
    <row r="377" spans="1:17" s="55" customFormat="1" ht="26.25" customHeight="1" thickBot="1">
      <c r="A377" s="47" t="s">
        <v>270</v>
      </c>
      <c r="B377" s="48"/>
      <c r="C377" s="49"/>
      <c r="D377" s="50"/>
      <c r="E377" s="50"/>
      <c r="F377" s="50"/>
      <c r="G377" s="50"/>
      <c r="H377" s="51"/>
      <c r="I377" s="52"/>
      <c r="J377" s="52"/>
      <c r="K377" s="52"/>
      <c r="L377" s="52"/>
      <c r="M377" s="52"/>
      <c r="N377" s="52"/>
      <c r="O377" s="52"/>
      <c r="P377" s="53"/>
      <c r="Q377" s="54"/>
    </row>
    <row r="378" spans="1:17" s="55" customFormat="1" ht="24" customHeight="1" thickBot="1">
      <c r="A378" s="39" t="s">
        <v>269</v>
      </c>
      <c r="B378" s="47"/>
      <c r="C378" s="49"/>
      <c r="D378" s="50"/>
      <c r="E378" s="50"/>
      <c r="F378" s="50"/>
      <c r="G378" s="50"/>
      <c r="H378" s="56"/>
      <c r="I378" s="52"/>
      <c r="J378" s="52"/>
      <c r="K378" s="52"/>
      <c r="L378" s="52"/>
      <c r="M378" s="52"/>
      <c r="N378" s="52"/>
      <c r="O378" s="52"/>
      <c r="P378" s="53"/>
      <c r="Q378" s="54"/>
    </row>
    <row r="379" spans="1:17" s="55" customFormat="1" ht="15.75" customHeight="1">
      <c r="A379" s="223" t="s">
        <v>232</v>
      </c>
      <c r="B379" s="57"/>
      <c r="C379" s="58"/>
      <c r="D379" s="57"/>
      <c r="E379" s="59"/>
      <c r="F379" s="216" t="s">
        <v>233</v>
      </c>
      <c r="G379" s="217"/>
      <c r="H379" s="220" t="s">
        <v>234</v>
      </c>
      <c r="I379" s="60"/>
      <c r="J379" s="61"/>
      <c r="K379" s="60"/>
      <c r="L379" s="60"/>
      <c r="M379" s="60"/>
      <c r="N379" s="60"/>
      <c r="O379" s="60"/>
      <c r="P379" s="60"/>
      <c r="Q379" s="54"/>
    </row>
    <row r="380" spans="1:17" s="55" customFormat="1" ht="15" customHeight="1" thickBot="1">
      <c r="A380" s="224"/>
      <c r="B380" s="62" t="s">
        <v>235</v>
      </c>
      <c r="C380" s="63" t="s">
        <v>236</v>
      </c>
      <c r="D380" s="63" t="s">
        <v>237</v>
      </c>
      <c r="E380" s="63" t="s">
        <v>222</v>
      </c>
      <c r="F380" s="218"/>
      <c r="G380" s="219"/>
      <c r="H380" s="221"/>
      <c r="I380" s="60"/>
      <c r="J380" s="61"/>
      <c r="K380" s="60"/>
      <c r="L380" s="60"/>
      <c r="M380" s="60"/>
      <c r="N380" s="60"/>
      <c r="O380" s="60"/>
      <c r="P380" s="60"/>
      <c r="Q380" s="54"/>
    </row>
    <row r="381" spans="1:17" s="55" customFormat="1" ht="18.75" customHeight="1" thickBot="1">
      <c r="A381" s="225"/>
      <c r="B381" s="64"/>
      <c r="C381" s="38"/>
      <c r="D381" s="38"/>
      <c r="E381" s="38"/>
      <c r="F381" s="65" t="s">
        <v>147</v>
      </c>
      <c r="G381" s="65" t="s">
        <v>148</v>
      </c>
      <c r="H381" s="222"/>
      <c r="I381" s="66"/>
      <c r="J381" s="67"/>
      <c r="K381" s="67"/>
      <c r="L381" s="67"/>
      <c r="M381" s="67"/>
      <c r="N381" s="67"/>
      <c r="O381" s="67"/>
      <c r="P381" s="67"/>
      <c r="Q381" s="54"/>
    </row>
    <row r="382" spans="1:9" s="79" customFormat="1" ht="14.25">
      <c r="A382" s="68">
        <f>IF(E382=1,RIGHT(A374,3)+1,"0"&amp;RIGHT(A374,3)+1&amp;"-"&amp;"0"&amp;RIGHT(A374,3)+E382)</f>
        <v>642</v>
      </c>
      <c r="B382" s="69" t="s">
        <v>116</v>
      </c>
      <c r="C382" s="70" t="s">
        <v>26</v>
      </c>
      <c r="D382" s="70" t="s">
        <v>152</v>
      </c>
      <c r="E382" s="72">
        <f aca="true" t="shared" si="21" ref="E382:E390">SUM(F382:G382)</f>
        <v>1</v>
      </c>
      <c r="F382" s="70"/>
      <c r="G382" s="70">
        <v>1</v>
      </c>
      <c r="H382" s="70">
        <v>1</v>
      </c>
      <c r="I382" s="80"/>
    </row>
    <row r="383" spans="1:9" s="79" customFormat="1" ht="14.25">
      <c r="A383" s="68" t="str">
        <f>IF(E383=1,RIGHT(A382,3)+1,"0"&amp;RIGHT(A382,3)+1&amp;"-"&amp;"0"&amp;RIGHT(A382,3)+E383)</f>
        <v>0643-0645</v>
      </c>
      <c r="B383" s="69" t="s">
        <v>93</v>
      </c>
      <c r="C383" s="70" t="s">
        <v>94</v>
      </c>
      <c r="D383" s="75" t="s">
        <v>153</v>
      </c>
      <c r="E383" s="72">
        <f t="shared" si="21"/>
        <v>3</v>
      </c>
      <c r="F383" s="70">
        <v>3</v>
      </c>
      <c r="G383" s="70"/>
      <c r="H383" s="70"/>
      <c r="I383" s="80"/>
    </row>
    <row r="384" spans="1:9" s="79" customFormat="1" ht="14.25">
      <c r="A384" s="68">
        <f aca="true" t="shared" si="22" ref="A384:A390">IF(E384=1,RIGHT(A383,3)+1,"0"&amp;RIGHT(A383,3)+1&amp;"-"&amp;"0"&amp;RIGHT(A383,3)+E384)</f>
        <v>646</v>
      </c>
      <c r="B384" s="69" t="s">
        <v>58</v>
      </c>
      <c r="C384" s="70" t="s">
        <v>59</v>
      </c>
      <c r="D384" s="70" t="s">
        <v>154</v>
      </c>
      <c r="E384" s="72">
        <f t="shared" si="21"/>
        <v>1</v>
      </c>
      <c r="F384" s="70">
        <v>1</v>
      </c>
      <c r="G384" s="70"/>
      <c r="H384" s="70"/>
      <c r="I384" s="80"/>
    </row>
    <row r="385" spans="1:9" s="79" customFormat="1" ht="14.25">
      <c r="A385" s="68">
        <f t="shared" si="22"/>
        <v>647</v>
      </c>
      <c r="B385" s="69" t="s">
        <v>48</v>
      </c>
      <c r="C385" s="70" t="s">
        <v>49</v>
      </c>
      <c r="D385" s="70" t="s">
        <v>154</v>
      </c>
      <c r="E385" s="72">
        <f t="shared" si="21"/>
        <v>1</v>
      </c>
      <c r="F385" s="70">
        <v>1</v>
      </c>
      <c r="G385" s="70"/>
      <c r="H385" s="70"/>
      <c r="I385" s="80"/>
    </row>
    <row r="386" spans="1:9" s="79" customFormat="1" ht="14.25">
      <c r="A386" s="68" t="str">
        <f t="shared" si="22"/>
        <v>0648-0680</v>
      </c>
      <c r="B386" s="69" t="s">
        <v>318</v>
      </c>
      <c r="C386" s="70" t="s">
        <v>54</v>
      </c>
      <c r="D386" s="70" t="s">
        <v>154</v>
      </c>
      <c r="E386" s="72">
        <f t="shared" si="21"/>
        <v>33</v>
      </c>
      <c r="F386" s="70">
        <v>33</v>
      </c>
      <c r="G386" s="70"/>
      <c r="H386" s="70"/>
      <c r="I386" s="80"/>
    </row>
    <row r="387" spans="1:9" s="94" customFormat="1" ht="14.25">
      <c r="A387" s="68">
        <f t="shared" si="22"/>
        <v>681</v>
      </c>
      <c r="B387" s="69" t="s">
        <v>289</v>
      </c>
      <c r="C387" s="70" t="s">
        <v>7</v>
      </c>
      <c r="D387" s="70" t="s">
        <v>154</v>
      </c>
      <c r="E387" s="72">
        <f t="shared" si="21"/>
        <v>1</v>
      </c>
      <c r="F387" s="70">
        <v>1</v>
      </c>
      <c r="G387" s="70"/>
      <c r="H387" s="70"/>
      <c r="I387" s="80"/>
    </row>
    <row r="388" spans="1:9" s="79" customFormat="1" ht="14.25">
      <c r="A388" s="68">
        <f t="shared" si="22"/>
        <v>682</v>
      </c>
      <c r="B388" s="69" t="s">
        <v>8</v>
      </c>
      <c r="C388" s="70" t="s">
        <v>9</v>
      </c>
      <c r="D388" s="70" t="s">
        <v>154</v>
      </c>
      <c r="E388" s="72">
        <f t="shared" si="21"/>
        <v>1</v>
      </c>
      <c r="F388" s="70">
        <v>1</v>
      </c>
      <c r="G388" s="70"/>
      <c r="H388" s="70"/>
      <c r="I388" s="80"/>
    </row>
    <row r="389" spans="1:9" s="79" customFormat="1" ht="14.25">
      <c r="A389" s="68" t="str">
        <f t="shared" si="22"/>
        <v>0683-0697</v>
      </c>
      <c r="B389" s="92" t="s">
        <v>319</v>
      </c>
      <c r="C389" s="70" t="s">
        <v>17</v>
      </c>
      <c r="D389" s="70" t="s">
        <v>154</v>
      </c>
      <c r="E389" s="72">
        <f t="shared" si="21"/>
        <v>15</v>
      </c>
      <c r="F389" s="70">
        <v>15</v>
      </c>
      <c r="G389" s="70"/>
      <c r="H389" s="70"/>
      <c r="I389" s="80"/>
    </row>
    <row r="390" spans="1:9" s="79" customFormat="1" ht="15" thickBot="1">
      <c r="A390" s="111">
        <f t="shared" si="22"/>
        <v>698</v>
      </c>
      <c r="B390" s="81" t="s">
        <v>118</v>
      </c>
      <c r="C390" s="82" t="s">
        <v>19</v>
      </c>
      <c r="D390" s="82" t="s">
        <v>154</v>
      </c>
      <c r="E390" s="83">
        <f t="shared" si="21"/>
        <v>1</v>
      </c>
      <c r="F390" s="82">
        <v>1</v>
      </c>
      <c r="G390" s="82"/>
      <c r="H390" s="82"/>
      <c r="I390" s="80"/>
    </row>
    <row r="391" spans="1:9" s="79" customFormat="1" ht="15" thickBot="1">
      <c r="A391" s="211" t="s">
        <v>229</v>
      </c>
      <c r="B391" s="212"/>
      <c r="C391" s="212"/>
      <c r="D391" s="212"/>
      <c r="E391" s="113">
        <f>SUM(E382:E390)</f>
        <v>57</v>
      </c>
      <c r="F391" s="113">
        <f>SUM(F382:F390)</f>
        <v>56</v>
      </c>
      <c r="G391" s="113">
        <f>SUM(G382:G390)</f>
        <v>1</v>
      </c>
      <c r="H391" s="114">
        <f>SUM(H382:H390)</f>
        <v>1</v>
      </c>
      <c r="I391" s="80"/>
    </row>
    <row r="392" spans="1:9" s="79" customFormat="1" ht="15" thickBot="1">
      <c r="A392" s="89"/>
      <c r="B392" s="90"/>
      <c r="C392" s="16"/>
      <c r="D392" s="101"/>
      <c r="E392" s="98"/>
      <c r="F392" s="16"/>
      <c r="G392" s="16"/>
      <c r="H392" s="16"/>
      <c r="I392" s="80"/>
    </row>
    <row r="393" spans="1:17" s="55" customFormat="1" ht="26.25" customHeight="1" thickBot="1">
      <c r="A393" s="47" t="s">
        <v>271</v>
      </c>
      <c r="B393" s="48"/>
      <c r="C393" s="49"/>
      <c r="D393" s="50"/>
      <c r="E393" s="50"/>
      <c r="F393" s="50"/>
      <c r="G393" s="50"/>
      <c r="H393" s="51"/>
      <c r="I393" s="52"/>
      <c r="J393" s="52"/>
      <c r="K393" s="52"/>
      <c r="L393" s="52"/>
      <c r="M393" s="52"/>
      <c r="N393" s="52"/>
      <c r="O393" s="52"/>
      <c r="P393" s="53"/>
      <c r="Q393" s="54"/>
    </row>
    <row r="394" spans="1:17" s="55" customFormat="1" ht="24" customHeight="1" thickBot="1">
      <c r="A394" s="39" t="s">
        <v>268</v>
      </c>
      <c r="B394" s="47"/>
      <c r="C394" s="49"/>
      <c r="D394" s="50"/>
      <c r="E394" s="50"/>
      <c r="F394" s="50"/>
      <c r="G394" s="50"/>
      <c r="H394" s="56"/>
      <c r="I394" s="52"/>
      <c r="J394" s="52"/>
      <c r="K394" s="52"/>
      <c r="L394" s="52"/>
      <c r="M394" s="52"/>
      <c r="N394" s="52"/>
      <c r="O394" s="52"/>
      <c r="P394" s="53"/>
      <c r="Q394" s="54"/>
    </row>
    <row r="395" spans="1:17" s="55" customFormat="1" ht="15.75" customHeight="1">
      <c r="A395" s="223" t="s">
        <v>232</v>
      </c>
      <c r="B395" s="57"/>
      <c r="C395" s="58"/>
      <c r="D395" s="57"/>
      <c r="E395" s="59"/>
      <c r="F395" s="216" t="s">
        <v>233</v>
      </c>
      <c r="G395" s="217"/>
      <c r="H395" s="220" t="s">
        <v>234</v>
      </c>
      <c r="I395" s="60"/>
      <c r="J395" s="61"/>
      <c r="K395" s="60"/>
      <c r="L395" s="60"/>
      <c r="M395" s="60"/>
      <c r="N395" s="60"/>
      <c r="O395" s="60"/>
      <c r="P395" s="60"/>
      <c r="Q395" s="54"/>
    </row>
    <row r="396" spans="1:17" s="55" customFormat="1" ht="15" customHeight="1" thickBot="1">
      <c r="A396" s="224"/>
      <c r="B396" s="62" t="s">
        <v>235</v>
      </c>
      <c r="C396" s="63" t="s">
        <v>236</v>
      </c>
      <c r="D396" s="63" t="s">
        <v>237</v>
      </c>
      <c r="E396" s="63" t="s">
        <v>222</v>
      </c>
      <c r="F396" s="218"/>
      <c r="G396" s="219"/>
      <c r="H396" s="221"/>
      <c r="I396" s="60"/>
      <c r="J396" s="61"/>
      <c r="K396" s="60"/>
      <c r="L396" s="60"/>
      <c r="M396" s="60"/>
      <c r="N396" s="60"/>
      <c r="O396" s="60"/>
      <c r="P396" s="60"/>
      <c r="Q396" s="54"/>
    </row>
    <row r="397" spans="1:17" s="55" customFormat="1" ht="18.75" customHeight="1" thickBot="1">
      <c r="A397" s="225"/>
      <c r="B397" s="64"/>
      <c r="C397" s="38"/>
      <c r="D397" s="38"/>
      <c r="E397" s="38"/>
      <c r="F397" s="65" t="s">
        <v>147</v>
      </c>
      <c r="G397" s="65" t="s">
        <v>148</v>
      </c>
      <c r="H397" s="222"/>
      <c r="I397" s="66"/>
      <c r="J397" s="67"/>
      <c r="K397" s="67"/>
      <c r="L397" s="67"/>
      <c r="M397" s="67"/>
      <c r="N397" s="67"/>
      <c r="O397" s="67"/>
      <c r="P397" s="67"/>
      <c r="Q397" s="54"/>
    </row>
    <row r="398" spans="1:9" s="79" customFormat="1" ht="14.25">
      <c r="A398" s="68">
        <f>IF(E398=1,RIGHT(A390,3)+1,"0"&amp;RIGHT(A390,3)+1&amp;"-"&amp;"0"&amp;RIGHT(A390,3)+E398)</f>
        <v>699</v>
      </c>
      <c r="B398" s="69" t="s">
        <v>116</v>
      </c>
      <c r="C398" s="70" t="s">
        <v>26</v>
      </c>
      <c r="D398" s="70" t="s">
        <v>152</v>
      </c>
      <c r="E398" s="72">
        <f aca="true" t="shared" si="23" ref="E398:E404">SUM(F398:G398)</f>
        <v>1</v>
      </c>
      <c r="F398" s="70"/>
      <c r="G398" s="70">
        <v>1</v>
      </c>
      <c r="H398" s="70">
        <v>1</v>
      </c>
      <c r="I398" s="80"/>
    </row>
    <row r="399" spans="1:9" s="79" customFormat="1" ht="14.25">
      <c r="A399" s="68">
        <f aca="true" t="shared" si="24" ref="A399:A404">IF(E399=1,RIGHT(A398,3)+1,"0"&amp;RIGHT(A398,3)+1&amp;"-"&amp;"0"&amp;RIGHT(A398,3)+E399)</f>
        <v>700</v>
      </c>
      <c r="B399" s="69" t="s">
        <v>143</v>
      </c>
      <c r="C399" s="70" t="s">
        <v>145</v>
      </c>
      <c r="D399" s="75" t="s">
        <v>153</v>
      </c>
      <c r="E399" s="72">
        <f t="shared" si="23"/>
        <v>1</v>
      </c>
      <c r="F399" s="70">
        <v>1</v>
      </c>
      <c r="G399" s="70"/>
      <c r="H399" s="70"/>
      <c r="I399" s="80"/>
    </row>
    <row r="400" spans="1:9" s="79" customFormat="1" ht="14.25">
      <c r="A400" s="68" t="str">
        <f t="shared" si="24"/>
        <v>0701-0702</v>
      </c>
      <c r="B400" s="69" t="s">
        <v>95</v>
      </c>
      <c r="C400" s="70" t="s">
        <v>96</v>
      </c>
      <c r="D400" s="75" t="s">
        <v>153</v>
      </c>
      <c r="E400" s="72">
        <f t="shared" si="23"/>
        <v>2</v>
      </c>
      <c r="F400" s="70">
        <v>2</v>
      </c>
      <c r="G400" s="70"/>
      <c r="H400" s="70"/>
      <c r="I400" s="80"/>
    </row>
    <row r="401" spans="1:9" s="79" customFormat="1" ht="14.25">
      <c r="A401" s="68">
        <f t="shared" si="24"/>
        <v>703</v>
      </c>
      <c r="B401" s="69" t="s">
        <v>34</v>
      </c>
      <c r="C401" s="70" t="s">
        <v>97</v>
      </c>
      <c r="D401" s="75" t="s">
        <v>153</v>
      </c>
      <c r="E401" s="72">
        <f t="shared" si="23"/>
        <v>1</v>
      </c>
      <c r="F401" s="70">
        <v>1</v>
      </c>
      <c r="G401" s="70"/>
      <c r="H401" s="70"/>
      <c r="I401" s="80"/>
    </row>
    <row r="402" spans="1:9" s="79" customFormat="1" ht="14.25">
      <c r="A402" s="68" t="str">
        <f t="shared" si="24"/>
        <v>0704-0718</v>
      </c>
      <c r="B402" s="69" t="s">
        <v>35</v>
      </c>
      <c r="C402" s="70" t="s">
        <v>98</v>
      </c>
      <c r="D402" s="75" t="s">
        <v>153</v>
      </c>
      <c r="E402" s="72">
        <f t="shared" si="23"/>
        <v>15</v>
      </c>
      <c r="F402" s="70">
        <v>15</v>
      </c>
      <c r="G402" s="70"/>
      <c r="H402" s="70"/>
      <c r="I402" s="80"/>
    </row>
    <row r="403" spans="1:9" s="79" customFormat="1" ht="14.25">
      <c r="A403" s="111">
        <f t="shared" si="24"/>
        <v>719</v>
      </c>
      <c r="B403" s="81" t="s">
        <v>137</v>
      </c>
      <c r="C403" s="82" t="s">
        <v>138</v>
      </c>
      <c r="D403" s="112" t="s">
        <v>153</v>
      </c>
      <c r="E403" s="72">
        <f t="shared" si="23"/>
        <v>1</v>
      </c>
      <c r="F403" s="70">
        <v>1</v>
      </c>
      <c r="G403" s="70"/>
      <c r="H403" s="123"/>
      <c r="I403" s="80"/>
    </row>
    <row r="404" spans="1:9" s="79" customFormat="1" ht="15" thickBot="1">
      <c r="A404" s="111" t="str">
        <f t="shared" si="24"/>
        <v>0720-0721</v>
      </c>
      <c r="B404" s="69" t="s">
        <v>289</v>
      </c>
      <c r="C404" s="70" t="s">
        <v>7</v>
      </c>
      <c r="D404" s="70" t="s">
        <v>154</v>
      </c>
      <c r="E404" s="124">
        <f t="shared" si="23"/>
        <v>2</v>
      </c>
      <c r="F404" s="125">
        <v>2</v>
      </c>
      <c r="G404" s="125"/>
      <c r="H404" s="126"/>
      <c r="I404" s="80"/>
    </row>
    <row r="405" spans="1:9" s="79" customFormat="1" ht="15" thickBot="1">
      <c r="A405" s="211" t="s">
        <v>229</v>
      </c>
      <c r="B405" s="212"/>
      <c r="C405" s="212"/>
      <c r="D405" s="212"/>
      <c r="E405" s="113">
        <f>SUM(E398:E404)</f>
        <v>23</v>
      </c>
      <c r="F405" s="113">
        <f>SUM(F398:F404)</f>
        <v>22</v>
      </c>
      <c r="G405" s="113">
        <f>SUM(G398:G403)</f>
        <v>1</v>
      </c>
      <c r="H405" s="114">
        <f>SUM(H398:H403)</f>
        <v>1</v>
      </c>
      <c r="I405" s="80"/>
    </row>
    <row r="406" spans="1:9" s="79" customFormat="1" ht="15" thickBot="1">
      <c r="A406" s="93"/>
      <c r="B406" s="90"/>
      <c r="C406" s="16"/>
      <c r="D406" s="101"/>
      <c r="E406" s="98"/>
      <c r="F406" s="16"/>
      <c r="G406" s="16"/>
      <c r="H406" s="16"/>
      <c r="I406" s="80"/>
    </row>
    <row r="407" spans="1:17" s="55" customFormat="1" ht="26.25" customHeight="1" thickBot="1">
      <c r="A407" s="47" t="s">
        <v>272</v>
      </c>
      <c r="B407" s="48"/>
      <c r="C407" s="49"/>
      <c r="D407" s="50"/>
      <c r="E407" s="50"/>
      <c r="F407" s="50"/>
      <c r="G407" s="50"/>
      <c r="H407" s="51"/>
      <c r="I407" s="52"/>
      <c r="J407" s="52"/>
      <c r="K407" s="52"/>
      <c r="L407" s="52"/>
      <c r="M407" s="52"/>
      <c r="N407" s="52"/>
      <c r="O407" s="52"/>
      <c r="P407" s="53"/>
      <c r="Q407" s="54"/>
    </row>
    <row r="408" spans="1:17" s="55" customFormat="1" ht="24" customHeight="1" thickBot="1">
      <c r="A408" s="41" t="s">
        <v>273</v>
      </c>
      <c r="B408" s="47"/>
      <c r="C408" s="49"/>
      <c r="D408" s="50"/>
      <c r="E408" s="50"/>
      <c r="F408" s="50"/>
      <c r="G408" s="50"/>
      <c r="H408" s="56"/>
      <c r="I408" s="52"/>
      <c r="J408" s="52"/>
      <c r="K408" s="52"/>
      <c r="L408" s="52"/>
      <c r="M408" s="52"/>
      <c r="N408" s="52"/>
      <c r="O408" s="52"/>
      <c r="P408" s="53"/>
      <c r="Q408" s="54"/>
    </row>
    <row r="409" spans="1:17" s="55" customFormat="1" ht="15.75" customHeight="1">
      <c r="A409" s="223" t="s">
        <v>232</v>
      </c>
      <c r="B409" s="57"/>
      <c r="C409" s="58"/>
      <c r="D409" s="57"/>
      <c r="E409" s="59"/>
      <c r="F409" s="216" t="s">
        <v>233</v>
      </c>
      <c r="G409" s="217"/>
      <c r="H409" s="220" t="s">
        <v>234</v>
      </c>
      <c r="I409" s="60"/>
      <c r="J409" s="61"/>
      <c r="K409" s="60"/>
      <c r="L409" s="60"/>
      <c r="M409" s="60"/>
      <c r="N409" s="60"/>
      <c r="O409" s="60"/>
      <c r="P409" s="60"/>
      <c r="Q409" s="54"/>
    </row>
    <row r="410" spans="1:17" s="55" customFormat="1" ht="15" customHeight="1" thickBot="1">
      <c r="A410" s="224"/>
      <c r="B410" s="62" t="s">
        <v>235</v>
      </c>
      <c r="C410" s="63" t="s">
        <v>236</v>
      </c>
      <c r="D410" s="63" t="s">
        <v>237</v>
      </c>
      <c r="E410" s="63" t="s">
        <v>222</v>
      </c>
      <c r="F410" s="218"/>
      <c r="G410" s="219"/>
      <c r="H410" s="221"/>
      <c r="I410" s="60"/>
      <c r="J410" s="61"/>
      <c r="K410" s="60"/>
      <c r="L410" s="60"/>
      <c r="M410" s="60"/>
      <c r="N410" s="60"/>
      <c r="O410" s="60"/>
      <c r="P410" s="60"/>
      <c r="Q410" s="54"/>
    </row>
    <row r="411" spans="1:17" s="55" customFormat="1" ht="18.75" customHeight="1" thickBot="1">
      <c r="A411" s="225"/>
      <c r="B411" s="64"/>
      <c r="C411" s="38"/>
      <c r="D411" s="38"/>
      <c r="E411" s="38"/>
      <c r="F411" s="65" t="s">
        <v>147</v>
      </c>
      <c r="G411" s="65" t="s">
        <v>148</v>
      </c>
      <c r="H411" s="222"/>
      <c r="I411" s="66"/>
      <c r="J411" s="67"/>
      <c r="K411" s="67"/>
      <c r="L411" s="67"/>
      <c r="M411" s="67"/>
      <c r="N411" s="67"/>
      <c r="O411" s="67"/>
      <c r="P411" s="67"/>
      <c r="Q411" s="54"/>
    </row>
    <row r="412" spans="1:9" s="79" customFormat="1" ht="14.25">
      <c r="A412" s="68">
        <f>IF(E412=1,RIGHT(A404,3)+1,"0"&amp;RIGHT(A404,3)+1&amp;"-"&amp;"0"&amp;RIGHT(A404,3)+E412)</f>
        <v>722</v>
      </c>
      <c r="B412" s="69" t="s">
        <v>115</v>
      </c>
      <c r="C412" s="70" t="s">
        <v>78</v>
      </c>
      <c r="D412" s="70" t="s">
        <v>152</v>
      </c>
      <c r="E412" s="72">
        <f>SUM(F412:G412)</f>
        <v>1</v>
      </c>
      <c r="F412" s="70"/>
      <c r="G412" s="70">
        <v>1</v>
      </c>
      <c r="H412" s="70"/>
      <c r="I412" s="80"/>
    </row>
    <row r="413" spans="1:9" s="79" customFormat="1" ht="14.25">
      <c r="A413" s="68" t="str">
        <f>IF(E413=1,RIGHT(A412,3)+1,"0"&amp;RIGHT(A412,3)+1&amp;"-"&amp;"0"&amp;RIGHT(A412,3)+E413)</f>
        <v>0723-0724</v>
      </c>
      <c r="B413" s="69" t="s">
        <v>34</v>
      </c>
      <c r="C413" s="70" t="s">
        <v>97</v>
      </c>
      <c r="D413" s="75" t="s">
        <v>153</v>
      </c>
      <c r="E413" s="72">
        <f>SUM(F413:G413)</f>
        <v>2</v>
      </c>
      <c r="F413" s="70">
        <v>2</v>
      </c>
      <c r="G413" s="70"/>
      <c r="H413" s="70"/>
      <c r="I413" s="80"/>
    </row>
    <row r="414" spans="1:9" s="79" customFormat="1" ht="15" thickBot="1">
      <c r="A414" s="111" t="str">
        <f>IF(E414=1,RIGHT(A413,3)+1,"0"&amp;RIGHT(A413,3)+1&amp;"-"&amp;"0"&amp;RIGHT(A413,3)+E414)</f>
        <v>0725-0729</v>
      </c>
      <c r="B414" s="81" t="s">
        <v>35</v>
      </c>
      <c r="C414" s="82" t="s">
        <v>98</v>
      </c>
      <c r="D414" s="112" t="s">
        <v>153</v>
      </c>
      <c r="E414" s="83">
        <f>SUM(F414:G414)</f>
        <v>5</v>
      </c>
      <c r="F414" s="82">
        <v>5</v>
      </c>
      <c r="G414" s="82"/>
      <c r="H414" s="82"/>
      <c r="I414" s="80"/>
    </row>
    <row r="415" spans="1:9" s="79" customFormat="1" ht="15" thickBot="1">
      <c r="A415" s="211" t="s">
        <v>150</v>
      </c>
      <c r="B415" s="212"/>
      <c r="C415" s="212"/>
      <c r="D415" s="212"/>
      <c r="E415" s="113">
        <f>SUM(E412:E414)</f>
        <v>8</v>
      </c>
      <c r="F415" s="113">
        <f>SUM(F412:F414)</f>
        <v>7</v>
      </c>
      <c r="G415" s="113">
        <f>SUM(G412:G414)</f>
        <v>1</v>
      </c>
      <c r="H415" s="114">
        <f>SUM(H412:H414)</f>
        <v>0</v>
      </c>
      <c r="I415" s="80"/>
    </row>
    <row r="416" spans="1:9" s="79" customFormat="1" ht="15" thickBot="1">
      <c r="A416" s="89"/>
      <c r="B416" s="90"/>
      <c r="C416" s="16"/>
      <c r="D416" s="101"/>
      <c r="E416" s="98"/>
      <c r="F416" s="16"/>
      <c r="G416" s="16"/>
      <c r="H416" s="16"/>
      <c r="I416" s="80"/>
    </row>
    <row r="417" spans="1:17" s="55" customFormat="1" ht="26.25" customHeight="1" thickBot="1">
      <c r="A417" s="47" t="s">
        <v>272</v>
      </c>
      <c r="B417" s="48"/>
      <c r="C417" s="49"/>
      <c r="D417" s="50"/>
      <c r="E417" s="50"/>
      <c r="F417" s="50"/>
      <c r="G417" s="50"/>
      <c r="H417" s="51"/>
      <c r="I417" s="52"/>
      <c r="J417" s="52"/>
      <c r="K417" s="52"/>
      <c r="L417" s="52"/>
      <c r="M417" s="52"/>
      <c r="N417" s="52"/>
      <c r="O417" s="52"/>
      <c r="P417" s="53"/>
      <c r="Q417" s="54"/>
    </row>
    <row r="418" spans="1:17" s="55" customFormat="1" ht="24" customHeight="1" thickBot="1">
      <c r="A418" s="41" t="s">
        <v>274</v>
      </c>
      <c r="B418" s="47"/>
      <c r="C418" s="49"/>
      <c r="D418" s="50"/>
      <c r="E418" s="50"/>
      <c r="F418" s="50"/>
      <c r="G418" s="50"/>
      <c r="H418" s="56"/>
      <c r="I418" s="52"/>
      <c r="J418" s="52"/>
      <c r="K418" s="52"/>
      <c r="L418" s="52"/>
      <c r="M418" s="52"/>
      <c r="N418" s="52"/>
      <c r="O418" s="52"/>
      <c r="P418" s="53"/>
      <c r="Q418" s="54"/>
    </row>
    <row r="419" spans="1:17" s="55" customFormat="1" ht="15.75" customHeight="1">
      <c r="A419" s="223" t="s">
        <v>232</v>
      </c>
      <c r="B419" s="57"/>
      <c r="C419" s="58"/>
      <c r="D419" s="57"/>
      <c r="E419" s="59"/>
      <c r="F419" s="216" t="s">
        <v>233</v>
      </c>
      <c r="G419" s="217"/>
      <c r="H419" s="220" t="s">
        <v>234</v>
      </c>
      <c r="I419" s="60"/>
      <c r="J419" s="61"/>
      <c r="K419" s="60"/>
      <c r="L419" s="60"/>
      <c r="M419" s="60"/>
      <c r="N419" s="60"/>
      <c r="O419" s="60"/>
      <c r="P419" s="60"/>
      <c r="Q419" s="54"/>
    </row>
    <row r="420" spans="1:17" s="55" customFormat="1" ht="15" customHeight="1" thickBot="1">
      <c r="A420" s="224"/>
      <c r="B420" s="62" t="s">
        <v>235</v>
      </c>
      <c r="C420" s="63" t="s">
        <v>236</v>
      </c>
      <c r="D420" s="63" t="s">
        <v>237</v>
      </c>
      <c r="E420" s="63" t="s">
        <v>222</v>
      </c>
      <c r="F420" s="218"/>
      <c r="G420" s="219"/>
      <c r="H420" s="221"/>
      <c r="I420" s="60"/>
      <c r="J420" s="61"/>
      <c r="K420" s="60"/>
      <c r="L420" s="60"/>
      <c r="M420" s="60"/>
      <c r="N420" s="60"/>
      <c r="O420" s="60"/>
      <c r="P420" s="60"/>
      <c r="Q420" s="54"/>
    </row>
    <row r="421" spans="1:17" s="55" customFormat="1" ht="18.75" customHeight="1" thickBot="1">
      <c r="A421" s="225"/>
      <c r="B421" s="64"/>
      <c r="C421" s="38"/>
      <c r="D421" s="38"/>
      <c r="E421" s="38"/>
      <c r="F421" s="65" t="s">
        <v>147</v>
      </c>
      <c r="G421" s="65" t="s">
        <v>148</v>
      </c>
      <c r="H421" s="222"/>
      <c r="I421" s="66"/>
      <c r="J421" s="67"/>
      <c r="K421" s="67"/>
      <c r="L421" s="67"/>
      <c r="M421" s="67"/>
      <c r="N421" s="67"/>
      <c r="O421" s="67"/>
      <c r="P421" s="67"/>
      <c r="Q421" s="54"/>
    </row>
    <row r="422" spans="1:9" s="79" customFormat="1" ht="14.25">
      <c r="A422" s="68">
        <f>IF(E422=1,RIGHT(A414,3)+1,"0"&amp;RIGHT(A414,3)+1&amp;"-"&amp;"0"&amp;RIGHT(A414,3)+E422)</f>
        <v>730</v>
      </c>
      <c r="B422" s="69" t="s">
        <v>115</v>
      </c>
      <c r="C422" s="70" t="s">
        <v>78</v>
      </c>
      <c r="D422" s="70" t="s">
        <v>152</v>
      </c>
      <c r="E422" s="72">
        <f>SUM(F422:G422)</f>
        <v>1</v>
      </c>
      <c r="F422" s="70"/>
      <c r="G422" s="70">
        <v>1</v>
      </c>
      <c r="H422" s="70"/>
      <c r="I422" s="80"/>
    </row>
    <row r="423" spans="1:9" s="79" customFormat="1" ht="14.25">
      <c r="A423" s="68" t="str">
        <f>IF(E423=1,RIGHT(A422,3)+1,"0"&amp;RIGHT(A422,3)+1&amp;"-"&amp;"0"&amp;RIGHT(A422,3)+E423)</f>
        <v>0731-0732</v>
      </c>
      <c r="B423" s="69" t="s">
        <v>34</v>
      </c>
      <c r="C423" s="70" t="s">
        <v>97</v>
      </c>
      <c r="D423" s="75" t="s">
        <v>153</v>
      </c>
      <c r="E423" s="72">
        <f>SUM(F423:G423)</f>
        <v>2</v>
      </c>
      <c r="F423" s="70">
        <v>2</v>
      </c>
      <c r="G423" s="70"/>
      <c r="H423" s="70"/>
      <c r="I423" s="80"/>
    </row>
    <row r="424" spans="1:9" s="79" customFormat="1" ht="15" thickBot="1">
      <c r="A424" s="111" t="str">
        <f>IF(E424=1,RIGHT(A423,3)+1,"0"&amp;RIGHT(A423,3)+1&amp;"-"&amp;"0"&amp;RIGHT(A423,3)+E424)</f>
        <v>0733-0737</v>
      </c>
      <c r="B424" s="81" t="s">
        <v>35</v>
      </c>
      <c r="C424" s="82" t="s">
        <v>98</v>
      </c>
      <c r="D424" s="112" t="s">
        <v>153</v>
      </c>
      <c r="E424" s="83">
        <f>SUM(F424:G424)</f>
        <v>5</v>
      </c>
      <c r="F424" s="82">
        <v>5</v>
      </c>
      <c r="G424" s="82"/>
      <c r="H424" s="82"/>
      <c r="I424" s="80"/>
    </row>
    <row r="425" spans="1:9" s="79" customFormat="1" ht="15" thickBot="1">
      <c r="A425" s="211" t="s">
        <v>150</v>
      </c>
      <c r="B425" s="212"/>
      <c r="C425" s="212"/>
      <c r="D425" s="212"/>
      <c r="E425" s="87">
        <f>SUM(E422:E424)</f>
        <v>8</v>
      </c>
      <c r="F425" s="87">
        <f>SUM(F422:F424)</f>
        <v>7</v>
      </c>
      <c r="G425" s="87">
        <f>SUM(G422:G424)</f>
        <v>1</v>
      </c>
      <c r="H425" s="88">
        <f>SUM(H422:H424)</f>
        <v>0</v>
      </c>
      <c r="I425" s="80"/>
    </row>
    <row r="426" spans="1:9" s="79" customFormat="1" ht="15" thickBot="1">
      <c r="A426" s="89"/>
      <c r="B426" s="16"/>
      <c r="C426" s="16"/>
      <c r="D426" s="101"/>
      <c r="E426" s="16"/>
      <c r="F426" s="16"/>
      <c r="G426" s="16"/>
      <c r="H426" s="16"/>
      <c r="I426" s="80"/>
    </row>
    <row r="427" spans="1:17" s="55" customFormat="1" ht="26.25" customHeight="1" thickBot="1">
      <c r="A427" s="47" t="s">
        <v>276</v>
      </c>
      <c r="B427" s="48"/>
      <c r="C427" s="49"/>
      <c r="D427" s="50"/>
      <c r="E427" s="50"/>
      <c r="F427" s="50"/>
      <c r="G427" s="50"/>
      <c r="H427" s="51"/>
      <c r="I427" s="52"/>
      <c r="J427" s="52"/>
      <c r="K427" s="52"/>
      <c r="L427" s="52"/>
      <c r="M427" s="52"/>
      <c r="N427" s="52"/>
      <c r="O427" s="52"/>
      <c r="P427" s="53"/>
      <c r="Q427" s="54"/>
    </row>
    <row r="428" spans="1:17" s="55" customFormat="1" ht="24" customHeight="1" thickBot="1">
      <c r="A428" s="41" t="s">
        <v>275</v>
      </c>
      <c r="B428" s="47"/>
      <c r="C428" s="49"/>
      <c r="D428" s="50"/>
      <c r="E428" s="50"/>
      <c r="F428" s="50"/>
      <c r="G428" s="50"/>
      <c r="H428" s="56"/>
      <c r="I428" s="52"/>
      <c r="J428" s="52"/>
      <c r="K428" s="52"/>
      <c r="L428" s="52"/>
      <c r="M428" s="52"/>
      <c r="N428" s="52"/>
      <c r="O428" s="52"/>
      <c r="P428" s="53"/>
      <c r="Q428" s="54"/>
    </row>
    <row r="429" spans="1:17" s="55" customFormat="1" ht="15.75" customHeight="1">
      <c r="A429" s="223" t="s">
        <v>232</v>
      </c>
      <c r="B429" s="57"/>
      <c r="C429" s="58"/>
      <c r="D429" s="57"/>
      <c r="E429" s="59"/>
      <c r="F429" s="216" t="s">
        <v>233</v>
      </c>
      <c r="G429" s="217"/>
      <c r="H429" s="220" t="s">
        <v>234</v>
      </c>
      <c r="I429" s="60"/>
      <c r="J429" s="61"/>
      <c r="K429" s="60"/>
      <c r="L429" s="60"/>
      <c r="M429" s="60"/>
      <c r="N429" s="60"/>
      <c r="O429" s="60"/>
      <c r="P429" s="60"/>
      <c r="Q429" s="54"/>
    </row>
    <row r="430" spans="1:17" s="55" customFormat="1" ht="15" customHeight="1" thickBot="1">
      <c r="A430" s="224"/>
      <c r="B430" s="62" t="s">
        <v>235</v>
      </c>
      <c r="C430" s="63" t="s">
        <v>236</v>
      </c>
      <c r="D430" s="63" t="s">
        <v>237</v>
      </c>
      <c r="E430" s="63" t="s">
        <v>222</v>
      </c>
      <c r="F430" s="218"/>
      <c r="G430" s="219"/>
      <c r="H430" s="221"/>
      <c r="I430" s="60"/>
      <c r="J430" s="61"/>
      <c r="K430" s="60"/>
      <c r="L430" s="60"/>
      <c r="M430" s="60"/>
      <c r="N430" s="60"/>
      <c r="O430" s="60"/>
      <c r="P430" s="60"/>
      <c r="Q430" s="54"/>
    </row>
    <row r="431" spans="1:17" s="55" customFormat="1" ht="18.75" customHeight="1" thickBot="1">
      <c r="A431" s="225"/>
      <c r="B431" s="64"/>
      <c r="C431" s="38"/>
      <c r="D431" s="38"/>
      <c r="E431" s="38"/>
      <c r="F431" s="65" t="s">
        <v>147</v>
      </c>
      <c r="G431" s="65" t="s">
        <v>148</v>
      </c>
      <c r="H431" s="222"/>
      <c r="I431" s="66"/>
      <c r="J431" s="67"/>
      <c r="K431" s="67"/>
      <c r="L431" s="67"/>
      <c r="M431" s="67"/>
      <c r="N431" s="67"/>
      <c r="O431" s="67"/>
      <c r="P431" s="67"/>
      <c r="Q431" s="54"/>
    </row>
    <row r="432" spans="1:9" s="79" customFormat="1" ht="14.25">
      <c r="A432" s="68">
        <f>IF(E432=1,RIGHT(A424,3)+1,"0"&amp;RIGHT(A424,3)+1&amp;"-"&amp;"0"&amp;RIGHT(A424,3)+E432)</f>
        <v>738</v>
      </c>
      <c r="B432" s="69" t="s">
        <v>116</v>
      </c>
      <c r="C432" s="70" t="s">
        <v>26</v>
      </c>
      <c r="D432" s="70" t="s">
        <v>152</v>
      </c>
      <c r="E432" s="72">
        <f>SUM(F432:G432)</f>
        <v>1</v>
      </c>
      <c r="F432" s="70"/>
      <c r="G432" s="70">
        <v>1</v>
      </c>
      <c r="H432" s="70">
        <v>1</v>
      </c>
      <c r="I432" s="80"/>
    </row>
    <row r="433" spans="1:9" s="79" customFormat="1" ht="14.25">
      <c r="A433" s="68">
        <f>IF(E433=1,RIGHT(A432,3)+1,"0"&amp;RIGHT(A432,3)+1&amp;"-"&amp;"0"&amp;RIGHT(A432,3)+E433)</f>
        <v>739</v>
      </c>
      <c r="B433" s="69" t="s">
        <v>76</v>
      </c>
      <c r="C433" s="70" t="s">
        <v>77</v>
      </c>
      <c r="D433" s="75" t="s">
        <v>153</v>
      </c>
      <c r="E433" s="72">
        <f>SUM(F433:G433)</f>
        <v>1</v>
      </c>
      <c r="F433" s="70">
        <v>1</v>
      </c>
      <c r="G433" s="70"/>
      <c r="H433" s="70"/>
      <c r="I433" s="80"/>
    </row>
    <row r="434" spans="1:9" s="79" customFormat="1" ht="14.25">
      <c r="A434" s="68" t="str">
        <f>IF(E434=1,RIGHT(A433,3)+1,"0"&amp;RIGHT(A433,3)+1&amp;"-"&amp;"0"&amp;RIGHT(A433,3)+E434)</f>
        <v>0740-0741</v>
      </c>
      <c r="B434" s="69" t="s">
        <v>289</v>
      </c>
      <c r="C434" s="70" t="s">
        <v>7</v>
      </c>
      <c r="D434" s="70" t="s">
        <v>154</v>
      </c>
      <c r="E434" s="72">
        <f>SUM(F434:G434)</f>
        <v>2</v>
      </c>
      <c r="F434" s="70">
        <v>2</v>
      </c>
      <c r="G434" s="70"/>
      <c r="H434" s="70"/>
      <c r="I434" s="80"/>
    </row>
    <row r="435" spans="1:9" s="79" customFormat="1" ht="15" thickBot="1">
      <c r="A435" s="111">
        <f>IF(E435=1,RIGHT(A434,3)+1,"0"&amp;RIGHT(A434,3)+1&amp;"-"&amp;"0"&amp;RIGHT(A434,3)+E435)</f>
        <v>742</v>
      </c>
      <c r="B435" s="81" t="s">
        <v>101</v>
      </c>
      <c r="C435" s="82" t="s">
        <v>9</v>
      </c>
      <c r="D435" s="82" t="s">
        <v>154</v>
      </c>
      <c r="E435" s="72">
        <f>SUM(F435:G435)</f>
        <v>1</v>
      </c>
      <c r="F435" s="82">
        <v>1</v>
      </c>
      <c r="G435" s="82"/>
      <c r="H435" s="82"/>
      <c r="I435" s="80"/>
    </row>
    <row r="436" spans="1:9" s="79" customFormat="1" ht="15" thickBot="1">
      <c r="A436" s="211" t="s">
        <v>229</v>
      </c>
      <c r="B436" s="212"/>
      <c r="C436" s="212"/>
      <c r="D436" s="212"/>
      <c r="E436" s="87">
        <f>SUM(E432:E435)</f>
        <v>5</v>
      </c>
      <c r="F436" s="87">
        <f>SUM(F432:F435)</f>
        <v>4</v>
      </c>
      <c r="G436" s="87">
        <f>SUM(G432:G435)</f>
        <v>1</v>
      </c>
      <c r="H436" s="88">
        <f>SUM(H432:H435)</f>
        <v>1</v>
      </c>
      <c r="I436" s="80"/>
    </row>
    <row r="437" spans="1:9" s="79" customFormat="1" ht="15" thickBot="1">
      <c r="A437" s="89"/>
      <c r="B437" s="90"/>
      <c r="C437" s="16"/>
      <c r="D437" s="101"/>
      <c r="E437" s="16"/>
      <c r="F437" s="16"/>
      <c r="G437" s="16"/>
      <c r="H437" s="16"/>
      <c r="I437" s="80"/>
    </row>
    <row r="438" spans="1:17" s="55" customFormat="1" ht="26.25" customHeight="1" thickBot="1">
      <c r="A438" s="47" t="s">
        <v>276</v>
      </c>
      <c r="B438" s="48"/>
      <c r="C438" s="49"/>
      <c r="D438" s="50"/>
      <c r="E438" s="50"/>
      <c r="F438" s="50"/>
      <c r="G438" s="50"/>
      <c r="H438" s="51"/>
      <c r="I438" s="52"/>
      <c r="J438" s="52"/>
      <c r="K438" s="52"/>
      <c r="L438" s="52"/>
      <c r="M438" s="52"/>
      <c r="N438" s="52"/>
      <c r="O438" s="52"/>
      <c r="P438" s="53"/>
      <c r="Q438" s="54"/>
    </row>
    <row r="439" spans="1:17" s="55" customFormat="1" ht="24" customHeight="1" thickBot="1">
      <c r="A439" s="41" t="s">
        <v>277</v>
      </c>
      <c r="B439" s="47"/>
      <c r="C439" s="49"/>
      <c r="D439" s="50"/>
      <c r="E439" s="50"/>
      <c r="F439" s="50"/>
      <c r="G439" s="50"/>
      <c r="H439" s="56"/>
      <c r="I439" s="52"/>
      <c r="J439" s="52"/>
      <c r="K439" s="52"/>
      <c r="L439" s="52"/>
      <c r="M439" s="52"/>
      <c r="N439" s="52"/>
      <c r="O439" s="52"/>
      <c r="P439" s="53"/>
      <c r="Q439" s="54"/>
    </row>
    <row r="440" spans="1:17" s="55" customFormat="1" ht="15.75" customHeight="1">
      <c r="A440" s="223" t="s">
        <v>232</v>
      </c>
      <c r="B440" s="57"/>
      <c r="C440" s="58"/>
      <c r="D440" s="57"/>
      <c r="E440" s="59"/>
      <c r="F440" s="216" t="s">
        <v>233</v>
      </c>
      <c r="G440" s="217"/>
      <c r="H440" s="220" t="s">
        <v>234</v>
      </c>
      <c r="I440" s="60"/>
      <c r="J440" s="61"/>
      <c r="K440" s="60"/>
      <c r="L440" s="60"/>
      <c r="M440" s="60"/>
      <c r="N440" s="60"/>
      <c r="O440" s="60"/>
      <c r="P440" s="60"/>
      <c r="Q440" s="54"/>
    </row>
    <row r="441" spans="1:17" s="55" customFormat="1" ht="15" customHeight="1" thickBot="1">
      <c r="A441" s="224"/>
      <c r="B441" s="62" t="s">
        <v>235</v>
      </c>
      <c r="C441" s="63" t="s">
        <v>236</v>
      </c>
      <c r="D441" s="63" t="s">
        <v>237</v>
      </c>
      <c r="E441" s="63" t="s">
        <v>222</v>
      </c>
      <c r="F441" s="218"/>
      <c r="G441" s="219"/>
      <c r="H441" s="221"/>
      <c r="I441" s="60"/>
      <c r="J441" s="61"/>
      <c r="K441" s="60"/>
      <c r="L441" s="60"/>
      <c r="M441" s="60"/>
      <c r="N441" s="60"/>
      <c r="O441" s="60"/>
      <c r="P441" s="60"/>
      <c r="Q441" s="54"/>
    </row>
    <row r="442" spans="1:17" s="55" customFormat="1" ht="18.75" customHeight="1" thickBot="1">
      <c r="A442" s="225"/>
      <c r="B442" s="64"/>
      <c r="C442" s="38"/>
      <c r="D442" s="38"/>
      <c r="E442" s="38"/>
      <c r="F442" s="65" t="s">
        <v>147</v>
      </c>
      <c r="G442" s="65" t="s">
        <v>148</v>
      </c>
      <c r="H442" s="222"/>
      <c r="I442" s="66"/>
      <c r="J442" s="67"/>
      <c r="K442" s="67"/>
      <c r="L442" s="67"/>
      <c r="M442" s="67"/>
      <c r="N442" s="67"/>
      <c r="O442" s="67"/>
      <c r="P442" s="67"/>
      <c r="Q442" s="54"/>
    </row>
    <row r="443" spans="1:9" s="79" customFormat="1" ht="14.25">
      <c r="A443" s="68">
        <f>IF(E443=1,RIGHT(A435,3)+1,"0"&amp;RIGHT(A435,3)+1&amp;"-"&amp;"0"&amp;RIGHT(A435,3)+E443)</f>
        <v>743</v>
      </c>
      <c r="B443" s="69" t="s">
        <v>115</v>
      </c>
      <c r="C443" s="70" t="s">
        <v>78</v>
      </c>
      <c r="D443" s="70" t="s">
        <v>152</v>
      </c>
      <c r="E443" s="72">
        <f aca="true" t="shared" si="25" ref="E443:E452">SUM(F443:G443)</f>
        <v>1</v>
      </c>
      <c r="F443" s="70"/>
      <c r="G443" s="70">
        <v>1</v>
      </c>
      <c r="H443" s="70"/>
      <c r="I443" s="80"/>
    </row>
    <row r="444" spans="1:9" s="79" customFormat="1" ht="14.25">
      <c r="A444" s="68" t="str">
        <f>IF(E444=1,RIGHT(A443,3)+1,"0"&amp;RIGHT(A443,3)+1&amp;"-"&amp;"0"&amp;RIGHT(A443,3)+E444)</f>
        <v>0744-0746</v>
      </c>
      <c r="B444" s="69" t="s">
        <v>76</v>
      </c>
      <c r="C444" s="70" t="s">
        <v>77</v>
      </c>
      <c r="D444" s="75" t="s">
        <v>153</v>
      </c>
      <c r="E444" s="72">
        <f>SUM(F444:G444)</f>
        <v>3</v>
      </c>
      <c r="F444" s="70">
        <v>3</v>
      </c>
      <c r="G444" s="70"/>
      <c r="H444" s="70"/>
      <c r="I444" s="80"/>
    </row>
    <row r="445" spans="1:9" s="79" customFormat="1" ht="14.25">
      <c r="A445" s="68" t="str">
        <f aca="true" t="shared" si="26" ref="A445:A452">IF(E445=1,RIGHT(A444,3)+1,"0"&amp;RIGHT(A444,3)+1&amp;"-"&amp;"0"&amp;RIGHT(A444,3)+E445)</f>
        <v>0747-0749</v>
      </c>
      <c r="B445" s="69" t="s">
        <v>21</v>
      </c>
      <c r="C445" s="70" t="s">
        <v>22</v>
      </c>
      <c r="D445" s="75" t="s">
        <v>153</v>
      </c>
      <c r="E445" s="72">
        <f t="shared" si="25"/>
        <v>3</v>
      </c>
      <c r="F445" s="70">
        <v>3</v>
      </c>
      <c r="G445" s="70"/>
      <c r="H445" s="70"/>
      <c r="I445" s="80"/>
    </row>
    <row r="446" spans="1:9" s="79" customFormat="1" ht="14.25">
      <c r="A446" s="68">
        <f t="shared" si="26"/>
        <v>750</v>
      </c>
      <c r="B446" s="69" t="s">
        <v>23</v>
      </c>
      <c r="C446" s="70" t="s">
        <v>24</v>
      </c>
      <c r="D446" s="75" t="s">
        <v>153</v>
      </c>
      <c r="E446" s="72">
        <f t="shared" si="25"/>
        <v>1</v>
      </c>
      <c r="F446" s="70">
        <v>1</v>
      </c>
      <c r="G446" s="70"/>
      <c r="H446" s="70"/>
      <c r="I446" s="80"/>
    </row>
    <row r="447" spans="1:9" s="79" customFormat="1" ht="14.25">
      <c r="A447" s="68" t="str">
        <f t="shared" si="26"/>
        <v>0751-0753</v>
      </c>
      <c r="B447" s="69" t="s">
        <v>28</v>
      </c>
      <c r="C447" s="70" t="s">
        <v>29</v>
      </c>
      <c r="D447" s="75" t="s">
        <v>153</v>
      </c>
      <c r="E447" s="72">
        <f t="shared" si="25"/>
        <v>3</v>
      </c>
      <c r="F447" s="70">
        <v>3</v>
      </c>
      <c r="G447" s="70"/>
      <c r="H447" s="70"/>
      <c r="I447" s="80"/>
    </row>
    <row r="448" spans="1:9" s="79" customFormat="1" ht="14.25">
      <c r="A448" s="68" t="str">
        <f t="shared" si="26"/>
        <v>0754-0755</v>
      </c>
      <c r="B448" s="69" t="s">
        <v>306</v>
      </c>
      <c r="C448" s="70" t="s">
        <v>79</v>
      </c>
      <c r="D448" s="75" t="s">
        <v>153</v>
      </c>
      <c r="E448" s="72">
        <f t="shared" si="25"/>
        <v>2</v>
      </c>
      <c r="F448" s="70">
        <v>1</v>
      </c>
      <c r="G448" s="70">
        <v>1</v>
      </c>
      <c r="H448" s="70"/>
      <c r="I448" s="80"/>
    </row>
    <row r="449" spans="1:9" s="79" customFormat="1" ht="14.25">
      <c r="A449" s="68">
        <f t="shared" si="26"/>
        <v>756</v>
      </c>
      <c r="B449" s="69" t="s">
        <v>121</v>
      </c>
      <c r="C449" s="70" t="s">
        <v>80</v>
      </c>
      <c r="D449" s="75" t="s">
        <v>153</v>
      </c>
      <c r="E449" s="72">
        <f t="shared" si="25"/>
        <v>1</v>
      </c>
      <c r="F449" s="70">
        <v>1</v>
      </c>
      <c r="G449" s="70"/>
      <c r="H449" s="70"/>
      <c r="I449" s="80"/>
    </row>
    <row r="450" spans="1:9" s="79" customFormat="1" ht="14.25">
      <c r="A450" s="68" t="str">
        <f t="shared" si="26"/>
        <v>0757-0758</v>
      </c>
      <c r="B450" s="69" t="s">
        <v>99</v>
      </c>
      <c r="C450" s="70" t="s">
        <v>100</v>
      </c>
      <c r="D450" s="70" t="s">
        <v>154</v>
      </c>
      <c r="E450" s="72">
        <f t="shared" si="25"/>
        <v>2</v>
      </c>
      <c r="F450" s="70">
        <v>2</v>
      </c>
      <c r="G450" s="70"/>
      <c r="H450" s="70"/>
      <c r="I450" s="80"/>
    </row>
    <row r="451" spans="1:9" s="79" customFormat="1" ht="14.25">
      <c r="A451" s="68" t="str">
        <f t="shared" si="26"/>
        <v>0759-0760</v>
      </c>
      <c r="B451" s="69" t="s">
        <v>68</v>
      </c>
      <c r="C451" s="70" t="s">
        <v>69</v>
      </c>
      <c r="D451" s="70" t="s">
        <v>154</v>
      </c>
      <c r="E451" s="72">
        <f t="shared" si="25"/>
        <v>2</v>
      </c>
      <c r="F451" s="70">
        <v>2</v>
      </c>
      <c r="G451" s="70"/>
      <c r="H451" s="70"/>
      <c r="I451" s="80"/>
    </row>
    <row r="452" spans="1:9" s="79" customFormat="1" ht="15" thickBot="1">
      <c r="A452" s="111">
        <f t="shared" si="26"/>
        <v>761</v>
      </c>
      <c r="B452" s="81" t="s">
        <v>42</v>
      </c>
      <c r="C452" s="82" t="s">
        <v>43</v>
      </c>
      <c r="D452" s="82" t="s">
        <v>154</v>
      </c>
      <c r="E452" s="83">
        <f t="shared" si="25"/>
        <v>1</v>
      </c>
      <c r="F452" s="82">
        <v>1</v>
      </c>
      <c r="G452" s="82"/>
      <c r="H452" s="82"/>
      <c r="I452" s="80"/>
    </row>
    <row r="453" spans="1:9" s="79" customFormat="1" ht="15" thickBot="1">
      <c r="A453" s="211" t="s">
        <v>150</v>
      </c>
      <c r="B453" s="212"/>
      <c r="C453" s="212"/>
      <c r="D453" s="212"/>
      <c r="E453" s="113">
        <f>SUM(E443:E452)</f>
        <v>19</v>
      </c>
      <c r="F453" s="113">
        <f>SUM(F443:F452)</f>
        <v>17</v>
      </c>
      <c r="G453" s="113">
        <f>SUM(G443:G452)</f>
        <v>2</v>
      </c>
      <c r="H453" s="114">
        <f>SUM(H443:H452)</f>
        <v>0</v>
      </c>
      <c r="I453" s="80"/>
    </row>
    <row r="454" spans="1:9" s="79" customFormat="1" ht="15" thickBot="1">
      <c r="A454" s="89"/>
      <c r="B454" s="90"/>
      <c r="C454" s="16"/>
      <c r="D454" s="101"/>
      <c r="E454" s="16"/>
      <c r="F454" s="16"/>
      <c r="G454" s="16"/>
      <c r="H454" s="16"/>
      <c r="I454" s="80"/>
    </row>
    <row r="455" spans="1:17" s="55" customFormat="1" ht="26.25" customHeight="1" thickBot="1">
      <c r="A455" s="47" t="s">
        <v>276</v>
      </c>
      <c r="B455" s="48"/>
      <c r="C455" s="49"/>
      <c r="D455" s="50"/>
      <c r="E455" s="50"/>
      <c r="F455" s="50"/>
      <c r="G455" s="50"/>
      <c r="H455" s="51"/>
      <c r="I455" s="52"/>
      <c r="J455" s="52"/>
      <c r="K455" s="52"/>
      <c r="L455" s="52"/>
      <c r="M455" s="52"/>
      <c r="N455" s="52"/>
      <c r="O455" s="52"/>
      <c r="P455" s="53"/>
      <c r="Q455" s="54"/>
    </row>
    <row r="456" spans="1:17" s="55" customFormat="1" ht="24" customHeight="1" thickBot="1">
      <c r="A456" s="41" t="s">
        <v>278</v>
      </c>
      <c r="B456" s="47"/>
      <c r="C456" s="49"/>
      <c r="D456" s="50"/>
      <c r="E456" s="50"/>
      <c r="F456" s="50"/>
      <c r="G456" s="50"/>
      <c r="H456" s="56"/>
      <c r="I456" s="52"/>
      <c r="J456" s="52"/>
      <c r="K456" s="52"/>
      <c r="L456" s="52"/>
      <c r="M456" s="52"/>
      <c r="N456" s="52"/>
      <c r="O456" s="52"/>
      <c r="P456" s="53"/>
      <c r="Q456" s="54"/>
    </row>
    <row r="457" spans="1:17" s="55" customFormat="1" ht="15.75" customHeight="1">
      <c r="A457" s="223" t="s">
        <v>232</v>
      </c>
      <c r="B457" s="57"/>
      <c r="C457" s="58"/>
      <c r="D457" s="57"/>
      <c r="E457" s="59"/>
      <c r="F457" s="216" t="s">
        <v>233</v>
      </c>
      <c r="G457" s="217"/>
      <c r="H457" s="220" t="s">
        <v>234</v>
      </c>
      <c r="I457" s="60"/>
      <c r="J457" s="61"/>
      <c r="K457" s="60"/>
      <c r="L457" s="60"/>
      <c r="M457" s="60"/>
      <c r="N457" s="60"/>
      <c r="O457" s="60"/>
      <c r="P457" s="60"/>
      <c r="Q457" s="54"/>
    </row>
    <row r="458" spans="1:17" s="55" customFormat="1" ht="15" customHeight="1" thickBot="1">
      <c r="A458" s="224"/>
      <c r="B458" s="62" t="s">
        <v>235</v>
      </c>
      <c r="C458" s="63" t="s">
        <v>236</v>
      </c>
      <c r="D458" s="63" t="s">
        <v>237</v>
      </c>
      <c r="E458" s="63" t="s">
        <v>222</v>
      </c>
      <c r="F458" s="218"/>
      <c r="G458" s="219"/>
      <c r="H458" s="221"/>
      <c r="I458" s="60"/>
      <c r="J458" s="61"/>
      <c r="K458" s="60"/>
      <c r="L458" s="60"/>
      <c r="M458" s="60"/>
      <c r="N458" s="60"/>
      <c r="O458" s="60"/>
      <c r="P458" s="60"/>
      <c r="Q458" s="54"/>
    </row>
    <row r="459" spans="1:17" s="55" customFormat="1" ht="18.75" customHeight="1" thickBot="1">
      <c r="A459" s="225"/>
      <c r="B459" s="64"/>
      <c r="C459" s="38"/>
      <c r="D459" s="38"/>
      <c r="E459" s="38"/>
      <c r="F459" s="65" t="s">
        <v>147</v>
      </c>
      <c r="G459" s="65" t="s">
        <v>148</v>
      </c>
      <c r="H459" s="222"/>
      <c r="I459" s="66"/>
      <c r="J459" s="67"/>
      <c r="K459" s="67"/>
      <c r="L459" s="67"/>
      <c r="M459" s="67"/>
      <c r="N459" s="67"/>
      <c r="O459" s="67"/>
      <c r="P459" s="67"/>
      <c r="Q459" s="54"/>
    </row>
    <row r="460" spans="1:9" s="79" customFormat="1" ht="14.25">
      <c r="A460" s="68">
        <f>IF(E460=1,RIGHT(A452,3)+1,"0"&amp;RIGHT(A452,3)+1&amp;"-"&amp;"0"&amp;RIGHT(A452,3)+E460)</f>
        <v>762</v>
      </c>
      <c r="B460" s="69" t="s">
        <v>115</v>
      </c>
      <c r="C460" s="70" t="s">
        <v>78</v>
      </c>
      <c r="D460" s="70" t="s">
        <v>152</v>
      </c>
      <c r="E460" s="72">
        <f aca="true" t="shared" si="27" ref="E460:E466">SUM(F460:G460)</f>
        <v>1</v>
      </c>
      <c r="F460" s="70"/>
      <c r="G460" s="70">
        <v>1</v>
      </c>
      <c r="H460" s="70"/>
      <c r="I460" s="80"/>
    </row>
    <row r="461" spans="1:9" s="79" customFormat="1" ht="14.25">
      <c r="A461" s="68" t="str">
        <f aca="true" t="shared" si="28" ref="A461:A466">IF(E461=1,RIGHT(A460,3)+1,"0"&amp;RIGHT(A460,3)+1&amp;"-"&amp;"0"&amp;RIGHT(A460,3)+E461)</f>
        <v>0763-0765</v>
      </c>
      <c r="B461" s="69" t="s">
        <v>21</v>
      </c>
      <c r="C461" s="70" t="s">
        <v>22</v>
      </c>
      <c r="D461" s="75" t="s">
        <v>153</v>
      </c>
      <c r="E461" s="72">
        <f t="shared" si="27"/>
        <v>3</v>
      </c>
      <c r="F461" s="70">
        <v>3</v>
      </c>
      <c r="G461" s="70"/>
      <c r="H461" s="70"/>
      <c r="I461" s="80"/>
    </row>
    <row r="462" spans="1:9" s="79" customFormat="1" ht="14.25">
      <c r="A462" s="68">
        <f t="shared" si="28"/>
        <v>766</v>
      </c>
      <c r="B462" s="69" t="s">
        <v>23</v>
      </c>
      <c r="C462" s="70" t="s">
        <v>24</v>
      </c>
      <c r="D462" s="75" t="s">
        <v>153</v>
      </c>
      <c r="E462" s="72">
        <f t="shared" si="27"/>
        <v>1</v>
      </c>
      <c r="F462" s="70">
        <v>1</v>
      </c>
      <c r="G462" s="70"/>
      <c r="H462" s="70"/>
      <c r="I462" s="80"/>
    </row>
    <row r="463" spans="1:9" s="79" customFormat="1" ht="14.25">
      <c r="A463" s="68" t="str">
        <f t="shared" si="28"/>
        <v>0767-0768</v>
      </c>
      <c r="B463" s="69" t="s">
        <v>28</v>
      </c>
      <c r="C463" s="70" t="s">
        <v>29</v>
      </c>
      <c r="D463" s="75" t="s">
        <v>153</v>
      </c>
      <c r="E463" s="72">
        <f t="shared" si="27"/>
        <v>2</v>
      </c>
      <c r="F463" s="70">
        <v>2</v>
      </c>
      <c r="G463" s="70"/>
      <c r="H463" s="70"/>
      <c r="I463" s="80"/>
    </row>
    <row r="464" spans="1:9" s="79" customFormat="1" ht="14.25">
      <c r="A464" s="68" t="str">
        <f t="shared" si="28"/>
        <v>0769-0770</v>
      </c>
      <c r="B464" s="69" t="s">
        <v>99</v>
      </c>
      <c r="C464" s="70" t="s">
        <v>100</v>
      </c>
      <c r="D464" s="70" t="s">
        <v>154</v>
      </c>
      <c r="E464" s="72">
        <f t="shared" si="27"/>
        <v>2</v>
      </c>
      <c r="F464" s="70">
        <v>1</v>
      </c>
      <c r="G464" s="70">
        <v>1</v>
      </c>
      <c r="H464" s="70"/>
      <c r="I464" s="80"/>
    </row>
    <row r="465" spans="1:9" s="79" customFormat="1" ht="14.25">
      <c r="A465" s="68" t="str">
        <f t="shared" si="28"/>
        <v>0771-0772</v>
      </c>
      <c r="B465" s="69" t="s">
        <v>68</v>
      </c>
      <c r="C465" s="70" t="s">
        <v>69</v>
      </c>
      <c r="D465" s="70" t="s">
        <v>154</v>
      </c>
      <c r="E465" s="72">
        <f t="shared" si="27"/>
        <v>2</v>
      </c>
      <c r="F465" s="70"/>
      <c r="G465" s="70">
        <v>2</v>
      </c>
      <c r="H465" s="70"/>
      <c r="I465" s="80"/>
    </row>
    <row r="466" spans="1:9" s="79" customFormat="1" ht="15" thickBot="1">
      <c r="A466" s="111">
        <f t="shared" si="28"/>
        <v>773</v>
      </c>
      <c r="B466" s="81" t="s">
        <v>101</v>
      </c>
      <c r="C466" s="82" t="s">
        <v>9</v>
      </c>
      <c r="D466" s="82" t="s">
        <v>154</v>
      </c>
      <c r="E466" s="83">
        <f t="shared" si="27"/>
        <v>1</v>
      </c>
      <c r="F466" s="82">
        <v>1</v>
      </c>
      <c r="G466" s="82"/>
      <c r="H466" s="82"/>
      <c r="I466" s="80"/>
    </row>
    <row r="467" spans="1:9" s="79" customFormat="1" ht="15" thickBot="1">
      <c r="A467" s="211" t="s">
        <v>150</v>
      </c>
      <c r="B467" s="212"/>
      <c r="C467" s="212"/>
      <c r="D467" s="212"/>
      <c r="E467" s="87">
        <f>SUM(E460:E466)</f>
        <v>12</v>
      </c>
      <c r="F467" s="87">
        <f>SUM(F460:F466)</f>
        <v>8</v>
      </c>
      <c r="G467" s="87">
        <f>SUM(G460:G466)</f>
        <v>4</v>
      </c>
      <c r="H467" s="88">
        <f>SUM(H460:H466)</f>
        <v>0</v>
      </c>
      <c r="I467" s="80"/>
    </row>
    <row r="468" spans="1:9" s="79" customFormat="1" ht="15" thickBot="1">
      <c r="A468" s="93"/>
      <c r="B468" s="90"/>
      <c r="C468" s="16"/>
      <c r="D468" s="101"/>
      <c r="E468" s="16"/>
      <c r="F468" s="16"/>
      <c r="G468" s="16"/>
      <c r="H468" s="16"/>
      <c r="I468" s="80"/>
    </row>
    <row r="469" spans="1:17" s="55" customFormat="1" ht="22.5" customHeight="1" thickBot="1">
      <c r="A469" s="47" t="s">
        <v>279</v>
      </c>
      <c r="B469" s="48"/>
      <c r="C469" s="49"/>
      <c r="D469" s="50"/>
      <c r="E469" s="50"/>
      <c r="F469" s="50"/>
      <c r="G469" s="50"/>
      <c r="H469" s="51"/>
      <c r="I469" s="52"/>
      <c r="J469" s="52"/>
      <c r="K469" s="52"/>
      <c r="L469" s="52"/>
      <c r="M469" s="52"/>
      <c r="N469" s="52"/>
      <c r="O469" s="52"/>
      <c r="P469" s="53"/>
      <c r="Q469" s="54"/>
    </row>
    <row r="470" spans="1:17" s="55" customFormat="1" ht="18.75" customHeight="1" thickBot="1">
      <c r="A470" s="39" t="s">
        <v>266</v>
      </c>
      <c r="B470" s="47"/>
      <c r="C470" s="49"/>
      <c r="D470" s="50"/>
      <c r="E470" s="50"/>
      <c r="F470" s="50"/>
      <c r="G470" s="50"/>
      <c r="H470" s="56"/>
      <c r="I470" s="52"/>
      <c r="J470" s="52"/>
      <c r="K470" s="52"/>
      <c r="L470" s="52"/>
      <c r="M470" s="52"/>
      <c r="N470" s="52"/>
      <c r="O470" s="52"/>
      <c r="P470" s="53"/>
      <c r="Q470" s="54"/>
    </row>
    <row r="471" spans="1:17" s="55" customFormat="1" ht="15.75" customHeight="1">
      <c r="A471" s="223" t="s">
        <v>232</v>
      </c>
      <c r="B471" s="57"/>
      <c r="C471" s="58"/>
      <c r="D471" s="57"/>
      <c r="E471" s="59"/>
      <c r="F471" s="216" t="s">
        <v>233</v>
      </c>
      <c r="G471" s="217"/>
      <c r="H471" s="220" t="s">
        <v>234</v>
      </c>
      <c r="I471" s="60"/>
      <c r="J471" s="61"/>
      <c r="K471" s="60"/>
      <c r="L471" s="60"/>
      <c r="M471" s="60"/>
      <c r="N471" s="60"/>
      <c r="O471" s="60"/>
      <c r="P471" s="60"/>
      <c r="Q471" s="54"/>
    </row>
    <row r="472" spans="1:17" s="55" customFormat="1" ht="15" customHeight="1" thickBot="1">
      <c r="A472" s="224"/>
      <c r="B472" s="62" t="s">
        <v>235</v>
      </c>
      <c r="C472" s="63" t="s">
        <v>236</v>
      </c>
      <c r="D472" s="63" t="s">
        <v>237</v>
      </c>
      <c r="E472" s="63" t="s">
        <v>222</v>
      </c>
      <c r="F472" s="218"/>
      <c r="G472" s="219"/>
      <c r="H472" s="221"/>
      <c r="I472" s="60"/>
      <c r="J472" s="61"/>
      <c r="K472" s="60"/>
      <c r="L472" s="60"/>
      <c r="M472" s="60"/>
      <c r="N472" s="60"/>
      <c r="O472" s="60"/>
      <c r="P472" s="60"/>
      <c r="Q472" s="54"/>
    </row>
    <row r="473" spans="1:17" s="55" customFormat="1" ht="18.75" customHeight="1" thickBot="1">
      <c r="A473" s="225"/>
      <c r="B473" s="64"/>
      <c r="C473" s="38"/>
      <c r="D473" s="38"/>
      <c r="E473" s="38"/>
      <c r="F473" s="65" t="s">
        <v>147</v>
      </c>
      <c r="G473" s="65" t="s">
        <v>148</v>
      </c>
      <c r="H473" s="222"/>
      <c r="I473" s="66"/>
      <c r="J473" s="67"/>
      <c r="K473" s="67"/>
      <c r="L473" s="67"/>
      <c r="M473" s="67"/>
      <c r="N473" s="67"/>
      <c r="O473" s="67"/>
      <c r="P473" s="67"/>
      <c r="Q473" s="54"/>
    </row>
    <row r="474" spans="1:9" s="79" customFormat="1" ht="14.25">
      <c r="A474" s="68">
        <f>IF(E474=1,RIGHT(A466,3)+1,"0"&amp;RIGHT(A466,3)+1&amp;"-"&amp;"0"&amp;RIGHT(A466,3)+E474)</f>
        <v>774</v>
      </c>
      <c r="B474" s="69" t="s">
        <v>116</v>
      </c>
      <c r="C474" s="70" t="s">
        <v>26</v>
      </c>
      <c r="D474" s="70" t="s">
        <v>152</v>
      </c>
      <c r="E474" s="72">
        <f aca="true" t="shared" si="29" ref="E474:E480">SUM(F474:G474)</f>
        <v>1</v>
      </c>
      <c r="F474" s="70"/>
      <c r="G474" s="70">
        <v>1</v>
      </c>
      <c r="H474" s="70">
        <v>1</v>
      </c>
      <c r="I474" s="80"/>
    </row>
    <row r="475" spans="1:9" s="79" customFormat="1" ht="14.25">
      <c r="A475" s="68">
        <f aca="true" t="shared" si="30" ref="A475:A480">IF(E475=1,RIGHT(A474,3)+1,"0"&amp;RIGHT(A474,3)+1&amp;"-"&amp;"0"&amp;RIGHT(A474,3)+E475)</f>
        <v>775</v>
      </c>
      <c r="B475" s="69" t="s">
        <v>76</v>
      </c>
      <c r="C475" s="70" t="s">
        <v>77</v>
      </c>
      <c r="D475" s="75" t="s">
        <v>153</v>
      </c>
      <c r="E475" s="72">
        <f t="shared" si="29"/>
        <v>1</v>
      </c>
      <c r="F475" s="70">
        <v>1</v>
      </c>
      <c r="G475" s="70"/>
      <c r="H475" s="70"/>
      <c r="I475" s="80"/>
    </row>
    <row r="476" spans="1:9" s="79" customFormat="1" ht="14.25">
      <c r="A476" s="68">
        <f t="shared" si="30"/>
        <v>776</v>
      </c>
      <c r="B476" s="69" t="s">
        <v>21</v>
      </c>
      <c r="C476" s="70" t="s">
        <v>22</v>
      </c>
      <c r="D476" s="75" t="s">
        <v>153</v>
      </c>
      <c r="E476" s="72">
        <f t="shared" si="29"/>
        <v>1</v>
      </c>
      <c r="F476" s="70">
        <v>1</v>
      </c>
      <c r="G476" s="70"/>
      <c r="H476" s="69"/>
      <c r="I476" s="80"/>
    </row>
    <row r="477" spans="1:9" s="79" customFormat="1" ht="14.25">
      <c r="A477" s="68">
        <f t="shared" si="30"/>
        <v>777</v>
      </c>
      <c r="B477" s="69" t="s">
        <v>23</v>
      </c>
      <c r="C477" s="70" t="s">
        <v>24</v>
      </c>
      <c r="D477" s="75" t="s">
        <v>153</v>
      </c>
      <c r="E477" s="72">
        <f t="shared" si="29"/>
        <v>1</v>
      </c>
      <c r="F477" s="70">
        <v>1</v>
      </c>
      <c r="G477" s="70"/>
      <c r="H477" s="69"/>
      <c r="I477" s="80"/>
    </row>
    <row r="478" spans="1:9" s="79" customFormat="1" ht="14.25">
      <c r="A478" s="68">
        <f t="shared" si="30"/>
        <v>778</v>
      </c>
      <c r="B478" s="69" t="s">
        <v>28</v>
      </c>
      <c r="C478" s="70" t="s">
        <v>29</v>
      </c>
      <c r="D478" s="75" t="s">
        <v>153</v>
      </c>
      <c r="E478" s="72">
        <f t="shared" si="29"/>
        <v>1</v>
      </c>
      <c r="F478" s="70">
        <v>1</v>
      </c>
      <c r="G478" s="70"/>
      <c r="H478" s="69"/>
      <c r="I478" s="80"/>
    </row>
    <row r="479" spans="1:9" s="79" customFormat="1" ht="14.25">
      <c r="A479" s="68" t="str">
        <f t="shared" si="30"/>
        <v>0779-0780</v>
      </c>
      <c r="B479" s="69" t="s">
        <v>289</v>
      </c>
      <c r="C479" s="70" t="s">
        <v>7</v>
      </c>
      <c r="D479" s="70" t="s">
        <v>154</v>
      </c>
      <c r="E479" s="72">
        <f t="shared" si="29"/>
        <v>2</v>
      </c>
      <c r="F479" s="70">
        <v>2</v>
      </c>
      <c r="G479" s="70"/>
      <c r="H479" s="69"/>
      <c r="I479" s="80"/>
    </row>
    <row r="480" spans="1:9" s="79" customFormat="1" ht="15" thickBot="1">
      <c r="A480" s="111">
        <f t="shared" si="30"/>
        <v>781</v>
      </c>
      <c r="B480" s="81" t="s">
        <v>8</v>
      </c>
      <c r="C480" s="82" t="s">
        <v>9</v>
      </c>
      <c r="D480" s="82" t="s">
        <v>154</v>
      </c>
      <c r="E480" s="83">
        <f t="shared" si="29"/>
        <v>1</v>
      </c>
      <c r="F480" s="82">
        <v>1</v>
      </c>
      <c r="G480" s="82"/>
      <c r="H480" s="81"/>
      <c r="I480" s="80"/>
    </row>
    <row r="481" spans="1:9" s="79" customFormat="1" ht="15" thickBot="1">
      <c r="A481" s="211" t="s">
        <v>229</v>
      </c>
      <c r="B481" s="212"/>
      <c r="C481" s="212"/>
      <c r="D481" s="212"/>
      <c r="E481" s="113">
        <f>SUM(E474:E480)</f>
        <v>8</v>
      </c>
      <c r="F481" s="113">
        <f>SUM(F474:F480)</f>
        <v>7</v>
      </c>
      <c r="G481" s="113">
        <f>SUM(G474:G480)</f>
        <v>1</v>
      </c>
      <c r="H481" s="114">
        <f>SUM(H474:H480)</f>
        <v>1</v>
      </c>
      <c r="I481" s="80"/>
    </row>
    <row r="482" spans="1:9" s="79" customFormat="1" ht="15" thickBot="1">
      <c r="A482" s="89"/>
      <c r="B482" s="90"/>
      <c r="C482" s="16"/>
      <c r="D482" s="101"/>
      <c r="E482" s="98"/>
      <c r="F482" s="16"/>
      <c r="G482" s="16"/>
      <c r="H482" s="94"/>
      <c r="I482" s="80"/>
    </row>
    <row r="483" spans="1:17" s="55" customFormat="1" ht="22.5" customHeight="1" thickBot="1">
      <c r="A483" s="47" t="s">
        <v>280</v>
      </c>
      <c r="B483" s="48"/>
      <c r="C483" s="49"/>
      <c r="D483" s="50"/>
      <c r="E483" s="50"/>
      <c r="F483" s="50"/>
      <c r="G483" s="50"/>
      <c r="H483" s="51"/>
      <c r="I483" s="52"/>
      <c r="J483" s="52"/>
      <c r="K483" s="52"/>
      <c r="L483" s="52"/>
      <c r="M483" s="52"/>
      <c r="N483" s="52"/>
      <c r="O483" s="52"/>
      <c r="P483" s="53"/>
      <c r="Q483" s="54"/>
    </row>
    <row r="484" spans="1:17" s="55" customFormat="1" ht="18.75" customHeight="1" thickBot="1">
      <c r="A484" s="39" t="s">
        <v>281</v>
      </c>
      <c r="B484" s="47"/>
      <c r="C484" s="49"/>
      <c r="D484" s="50"/>
      <c r="E484" s="50"/>
      <c r="F484" s="50"/>
      <c r="G484" s="50"/>
      <c r="H484" s="56"/>
      <c r="I484" s="52"/>
      <c r="J484" s="52"/>
      <c r="K484" s="52"/>
      <c r="L484" s="52"/>
      <c r="M484" s="52"/>
      <c r="N484" s="52"/>
      <c r="O484" s="52"/>
      <c r="P484" s="53"/>
      <c r="Q484" s="54"/>
    </row>
    <row r="485" spans="1:17" s="55" customFormat="1" ht="15.75" customHeight="1">
      <c r="A485" s="223" t="s">
        <v>232</v>
      </c>
      <c r="B485" s="57"/>
      <c r="C485" s="58"/>
      <c r="D485" s="57"/>
      <c r="E485" s="59"/>
      <c r="F485" s="216" t="s">
        <v>233</v>
      </c>
      <c r="G485" s="217"/>
      <c r="H485" s="220" t="s">
        <v>234</v>
      </c>
      <c r="I485" s="60"/>
      <c r="J485" s="61"/>
      <c r="K485" s="60"/>
      <c r="L485" s="60"/>
      <c r="M485" s="60"/>
      <c r="N485" s="60"/>
      <c r="O485" s="60"/>
      <c r="P485" s="60"/>
      <c r="Q485" s="54"/>
    </row>
    <row r="486" spans="1:17" s="55" customFormat="1" ht="15" customHeight="1" thickBot="1">
      <c r="A486" s="224"/>
      <c r="B486" s="62" t="s">
        <v>235</v>
      </c>
      <c r="C486" s="63" t="s">
        <v>236</v>
      </c>
      <c r="D486" s="63" t="s">
        <v>237</v>
      </c>
      <c r="E486" s="63" t="s">
        <v>222</v>
      </c>
      <c r="F486" s="218"/>
      <c r="G486" s="219"/>
      <c r="H486" s="221"/>
      <c r="I486" s="60"/>
      <c r="J486" s="61"/>
      <c r="K486" s="60"/>
      <c r="L486" s="60"/>
      <c r="M486" s="60"/>
      <c r="N486" s="60"/>
      <c r="O486" s="60"/>
      <c r="P486" s="60"/>
      <c r="Q486" s="54"/>
    </row>
    <row r="487" spans="1:17" s="55" customFormat="1" ht="18.75" customHeight="1" thickBot="1">
      <c r="A487" s="225"/>
      <c r="B487" s="64"/>
      <c r="C487" s="38"/>
      <c r="D487" s="38"/>
      <c r="E487" s="38"/>
      <c r="F487" s="65" t="s">
        <v>147</v>
      </c>
      <c r="G487" s="65" t="s">
        <v>148</v>
      </c>
      <c r="H487" s="222"/>
      <c r="I487" s="66"/>
      <c r="J487" s="67"/>
      <c r="K487" s="67"/>
      <c r="L487" s="67"/>
      <c r="M487" s="67"/>
      <c r="N487" s="67"/>
      <c r="O487" s="67"/>
      <c r="P487" s="67"/>
      <c r="Q487" s="54"/>
    </row>
    <row r="488" spans="1:9" s="79" customFormat="1" ht="14.25">
      <c r="A488" s="68">
        <f>IF(E488=1,RIGHT(A480,3)+1,"0"&amp;RIGHT(A480,3)+1&amp;"-"&amp;"0"&amp;RIGHT(A480,3)+E488)</f>
        <v>782</v>
      </c>
      <c r="B488" s="69" t="s">
        <v>116</v>
      </c>
      <c r="C488" s="70" t="s">
        <v>26</v>
      </c>
      <c r="D488" s="70" t="s">
        <v>152</v>
      </c>
      <c r="E488" s="72">
        <f>SUM(F488:G488)</f>
        <v>1</v>
      </c>
      <c r="F488" s="70"/>
      <c r="G488" s="70">
        <v>1</v>
      </c>
      <c r="H488" s="70">
        <v>1</v>
      </c>
      <c r="I488" s="80"/>
    </row>
    <row r="489" spans="1:9" s="79" customFormat="1" ht="14.25">
      <c r="A489" s="68" t="str">
        <f>IF(E489=1,RIGHT(A488,3)+1,"0"&amp;RIGHT(A488,3)+1&amp;"-"&amp;"0"&amp;RIGHT(A488,3)+E489)</f>
        <v>0783-0784</v>
      </c>
      <c r="B489" s="69" t="s">
        <v>76</v>
      </c>
      <c r="C489" s="70" t="s">
        <v>77</v>
      </c>
      <c r="D489" s="75" t="s">
        <v>153</v>
      </c>
      <c r="E489" s="72">
        <f>SUM(F489:G489)</f>
        <v>2</v>
      </c>
      <c r="F489" s="70">
        <v>1</v>
      </c>
      <c r="G489" s="70">
        <v>1</v>
      </c>
      <c r="H489" s="70"/>
      <c r="I489" s="80"/>
    </row>
    <row r="490" spans="1:9" s="79" customFormat="1" ht="14.25">
      <c r="A490" s="68" t="str">
        <f>IF(E490=1,RIGHT(A489,3)+1,"0"&amp;RIGHT(A489,3)+1&amp;"-"&amp;"0"&amp;RIGHT(A489,3)+E490)</f>
        <v>0785-0786</v>
      </c>
      <c r="B490" s="69" t="s">
        <v>289</v>
      </c>
      <c r="C490" s="70" t="s">
        <v>7</v>
      </c>
      <c r="D490" s="70" t="s">
        <v>154</v>
      </c>
      <c r="E490" s="72">
        <f>SUM(F490:G490)</f>
        <v>2</v>
      </c>
      <c r="F490" s="82">
        <v>2</v>
      </c>
      <c r="G490" s="82"/>
      <c r="H490" s="82"/>
      <c r="I490" s="80"/>
    </row>
    <row r="491" spans="1:9" s="79" customFormat="1" ht="15" thickBot="1">
      <c r="A491" s="68">
        <f>IF(E491=1,RIGHT(A490,3)+1,"0"&amp;RIGHT(A490,3)+1&amp;"-"&amp;"0"&amp;RIGHT(A490,3)+E491)</f>
        <v>787</v>
      </c>
      <c r="B491" s="81" t="s">
        <v>8</v>
      </c>
      <c r="C491" s="82" t="s">
        <v>9</v>
      </c>
      <c r="D491" s="82" t="s">
        <v>154</v>
      </c>
      <c r="E491" s="83">
        <f>SUM(F491:G491)</f>
        <v>1</v>
      </c>
      <c r="F491" s="82">
        <v>1</v>
      </c>
      <c r="G491" s="82"/>
      <c r="H491" s="82"/>
      <c r="I491" s="80"/>
    </row>
    <row r="492" spans="1:9" s="79" customFormat="1" ht="15" thickBot="1">
      <c r="A492" s="211" t="s">
        <v>229</v>
      </c>
      <c r="B492" s="212"/>
      <c r="C492" s="212"/>
      <c r="D492" s="212"/>
      <c r="E492" s="87">
        <f>SUM(E488:E491)</f>
        <v>6</v>
      </c>
      <c r="F492" s="87">
        <f>SUM(F488:F491)</f>
        <v>4</v>
      </c>
      <c r="G492" s="87">
        <f>SUM(G488:G491)</f>
        <v>2</v>
      </c>
      <c r="H492" s="88">
        <f>SUM(H488:H491)</f>
        <v>1</v>
      </c>
      <c r="I492" s="80"/>
    </row>
    <row r="493" spans="1:9" s="79" customFormat="1" ht="15" thickBot="1">
      <c r="A493" s="93"/>
      <c r="B493" s="90"/>
      <c r="C493" s="16"/>
      <c r="D493" s="101"/>
      <c r="E493" s="16"/>
      <c r="F493" s="16"/>
      <c r="G493" s="16"/>
      <c r="H493" s="16"/>
      <c r="I493" s="80"/>
    </row>
    <row r="494" spans="1:17" s="55" customFormat="1" ht="26.25" customHeight="1" thickBot="1">
      <c r="A494" s="47" t="s">
        <v>323</v>
      </c>
      <c r="B494" s="48"/>
      <c r="C494" s="49"/>
      <c r="D494" s="50"/>
      <c r="E494" s="50"/>
      <c r="F494" s="50"/>
      <c r="G494" s="50"/>
      <c r="H494" s="51"/>
      <c r="I494" s="52"/>
      <c r="J494" s="52"/>
      <c r="K494" s="52"/>
      <c r="L494" s="52"/>
      <c r="M494" s="52"/>
      <c r="N494" s="52"/>
      <c r="O494" s="52"/>
      <c r="P494" s="53"/>
      <c r="Q494" s="54"/>
    </row>
    <row r="495" spans="1:17" s="55" customFormat="1" ht="24" customHeight="1" thickBot="1">
      <c r="A495" s="41" t="s">
        <v>282</v>
      </c>
      <c r="B495" s="47"/>
      <c r="C495" s="49"/>
      <c r="D495" s="50"/>
      <c r="E495" s="50"/>
      <c r="F495" s="50"/>
      <c r="G495" s="50"/>
      <c r="H495" s="56"/>
      <c r="I495" s="52"/>
      <c r="J495" s="52"/>
      <c r="K495" s="52"/>
      <c r="L495" s="52"/>
      <c r="M495" s="52"/>
      <c r="N495" s="52"/>
      <c r="O495" s="52"/>
      <c r="P495" s="53"/>
      <c r="Q495" s="54"/>
    </row>
    <row r="496" spans="1:17" s="55" customFormat="1" ht="15.75" customHeight="1">
      <c r="A496" s="223" t="s">
        <v>232</v>
      </c>
      <c r="B496" s="57"/>
      <c r="C496" s="58"/>
      <c r="D496" s="57"/>
      <c r="E496" s="59"/>
      <c r="F496" s="216" t="s">
        <v>233</v>
      </c>
      <c r="G496" s="217"/>
      <c r="H496" s="220" t="s">
        <v>234</v>
      </c>
      <c r="I496" s="60"/>
      <c r="J496" s="61"/>
      <c r="K496" s="60"/>
      <c r="L496" s="60"/>
      <c r="M496" s="60"/>
      <c r="N496" s="60"/>
      <c r="O496" s="60"/>
      <c r="P496" s="60"/>
      <c r="Q496" s="54"/>
    </row>
    <row r="497" spans="1:17" s="55" customFormat="1" ht="15" customHeight="1" thickBot="1">
      <c r="A497" s="224"/>
      <c r="B497" s="62" t="s">
        <v>235</v>
      </c>
      <c r="C497" s="63" t="s">
        <v>236</v>
      </c>
      <c r="D497" s="63" t="s">
        <v>237</v>
      </c>
      <c r="E497" s="63" t="s">
        <v>222</v>
      </c>
      <c r="F497" s="218"/>
      <c r="G497" s="219"/>
      <c r="H497" s="221"/>
      <c r="I497" s="60"/>
      <c r="J497" s="61"/>
      <c r="K497" s="60"/>
      <c r="L497" s="60"/>
      <c r="M497" s="60"/>
      <c r="N497" s="60"/>
      <c r="O497" s="60"/>
      <c r="P497" s="60"/>
      <c r="Q497" s="54"/>
    </row>
    <row r="498" spans="1:17" s="55" customFormat="1" ht="18.75" customHeight="1" thickBot="1">
      <c r="A498" s="225"/>
      <c r="B498" s="64"/>
      <c r="C498" s="38"/>
      <c r="D498" s="38"/>
      <c r="E498" s="38"/>
      <c r="F498" s="65" t="s">
        <v>147</v>
      </c>
      <c r="G498" s="65" t="s">
        <v>148</v>
      </c>
      <c r="H498" s="222"/>
      <c r="I498" s="66"/>
      <c r="J498" s="67"/>
      <c r="K498" s="67"/>
      <c r="L498" s="67"/>
      <c r="M498" s="67"/>
      <c r="N498" s="67"/>
      <c r="O498" s="67"/>
      <c r="P498" s="67"/>
      <c r="Q498" s="54"/>
    </row>
    <row r="499" spans="1:9" s="79" customFormat="1" ht="14.25">
      <c r="A499" s="68">
        <f>IF(E499=1,RIGHT(A491,3)+1,"0"&amp;RIGHT(A491,3)+1&amp;"-"&amp;"0"&amp;RIGHT(A491,3)+E499)</f>
        <v>788</v>
      </c>
      <c r="B499" s="69" t="s">
        <v>115</v>
      </c>
      <c r="C499" s="70" t="s">
        <v>78</v>
      </c>
      <c r="D499" s="70" t="s">
        <v>152</v>
      </c>
      <c r="E499" s="72">
        <f>SUM(F499:G499)</f>
        <v>1</v>
      </c>
      <c r="F499" s="70"/>
      <c r="G499" s="70">
        <v>1</v>
      </c>
      <c r="H499" s="70"/>
      <c r="I499" s="80"/>
    </row>
    <row r="500" spans="1:9" s="79" customFormat="1" ht="14.25">
      <c r="A500" s="68" t="str">
        <f>IF(E500=1,RIGHT(A499,3)+1,"0"&amp;RIGHT(A499,3)+1&amp;"-"&amp;"0"&amp;RIGHT(A499,3)+E500)</f>
        <v>0789-0791</v>
      </c>
      <c r="B500" s="69" t="s">
        <v>76</v>
      </c>
      <c r="C500" s="70" t="s">
        <v>77</v>
      </c>
      <c r="D500" s="75" t="s">
        <v>153</v>
      </c>
      <c r="E500" s="72">
        <f>SUM(F500:G500)</f>
        <v>3</v>
      </c>
      <c r="F500" s="70">
        <v>2</v>
      </c>
      <c r="G500" s="70">
        <v>1</v>
      </c>
      <c r="H500" s="70"/>
      <c r="I500" s="80"/>
    </row>
    <row r="501" spans="1:9" s="79" customFormat="1" ht="14.25">
      <c r="A501" s="68" t="str">
        <f>IF(E501=1,RIGHT(A500,3)+1,"0"&amp;RIGHT(A500,3)+1&amp;"-"&amp;"0"&amp;RIGHT(A500,3)+E501)</f>
        <v>0792-0794</v>
      </c>
      <c r="B501" s="69" t="s">
        <v>21</v>
      </c>
      <c r="C501" s="70" t="s">
        <v>22</v>
      </c>
      <c r="D501" s="75" t="s">
        <v>153</v>
      </c>
      <c r="E501" s="72">
        <f>SUM(F501:G501)</f>
        <v>3</v>
      </c>
      <c r="F501" s="70">
        <v>3</v>
      </c>
      <c r="G501" s="70"/>
      <c r="H501" s="70"/>
      <c r="I501" s="80"/>
    </row>
    <row r="502" spans="1:9" s="79" customFormat="1" ht="14.25">
      <c r="A502" s="68" t="str">
        <f>IF(E502=1,RIGHT(A501,3)+1,"0"&amp;RIGHT(A501,3)+1&amp;"-"&amp;"0"&amp;RIGHT(A501,3)+E502)</f>
        <v>0795-0796</v>
      </c>
      <c r="B502" s="69" t="s">
        <v>23</v>
      </c>
      <c r="C502" s="70" t="s">
        <v>24</v>
      </c>
      <c r="D502" s="75" t="s">
        <v>153</v>
      </c>
      <c r="E502" s="72">
        <f>SUM(F502:G502)</f>
        <v>2</v>
      </c>
      <c r="F502" s="70">
        <v>2</v>
      </c>
      <c r="G502" s="70"/>
      <c r="H502" s="70"/>
      <c r="I502" s="80"/>
    </row>
    <row r="503" spans="1:9" s="79" customFormat="1" ht="15" thickBot="1">
      <c r="A503" s="111" t="str">
        <f>IF(E503=1,RIGHT(A502,3)+1,"0"&amp;RIGHT(A502,3)+1&amp;"-"&amp;"0"&amp;RIGHT(A502,3)+E503)</f>
        <v>0797-0799</v>
      </c>
      <c r="B503" s="81" t="s">
        <v>28</v>
      </c>
      <c r="C503" s="82" t="s">
        <v>29</v>
      </c>
      <c r="D503" s="112" t="s">
        <v>153</v>
      </c>
      <c r="E503" s="83">
        <f>SUM(F503:G503)</f>
        <v>3</v>
      </c>
      <c r="F503" s="82">
        <v>2</v>
      </c>
      <c r="G503" s="82">
        <v>1</v>
      </c>
      <c r="H503" s="82"/>
      <c r="I503" s="80"/>
    </row>
    <row r="504" spans="1:9" s="79" customFormat="1" ht="15" thickBot="1">
      <c r="A504" s="211" t="s">
        <v>150</v>
      </c>
      <c r="B504" s="212"/>
      <c r="C504" s="212"/>
      <c r="D504" s="212"/>
      <c r="E504" s="87">
        <f>SUM(E499:E503)</f>
        <v>12</v>
      </c>
      <c r="F504" s="87">
        <f>SUM(F499:F503)</f>
        <v>9</v>
      </c>
      <c r="G504" s="87">
        <f>SUM(G499:G503)</f>
        <v>3</v>
      </c>
      <c r="H504" s="88">
        <f>SUM(H499:H503)</f>
        <v>0</v>
      </c>
      <c r="I504" s="80"/>
    </row>
    <row r="505" spans="1:9" s="79" customFormat="1" ht="15" thickBot="1">
      <c r="A505" s="89"/>
      <c r="B505" s="90"/>
      <c r="C505" s="16"/>
      <c r="D505" s="101"/>
      <c r="E505" s="16"/>
      <c r="F505" s="16"/>
      <c r="G505" s="16"/>
      <c r="H505" s="16"/>
      <c r="I505" s="80"/>
    </row>
    <row r="506" spans="1:17" s="55" customFormat="1" ht="26.25" customHeight="1" thickBot="1">
      <c r="A506" s="47" t="s">
        <v>324</v>
      </c>
      <c r="B506" s="48"/>
      <c r="C506" s="49"/>
      <c r="D506" s="50"/>
      <c r="E506" s="50"/>
      <c r="F506" s="50"/>
      <c r="G506" s="50"/>
      <c r="H506" s="51"/>
      <c r="I506" s="52"/>
      <c r="J506" s="52"/>
      <c r="K506" s="52"/>
      <c r="L506" s="52"/>
      <c r="M506" s="52"/>
      <c r="N506" s="52"/>
      <c r="O506" s="52"/>
      <c r="P506" s="53"/>
      <c r="Q506" s="54"/>
    </row>
    <row r="507" spans="1:17" s="55" customFormat="1" ht="24" customHeight="1" thickBot="1">
      <c r="A507" s="41" t="s">
        <v>283</v>
      </c>
      <c r="B507" s="47"/>
      <c r="C507" s="49"/>
      <c r="D507" s="50"/>
      <c r="E507" s="50"/>
      <c r="F507" s="50"/>
      <c r="G507" s="50"/>
      <c r="H507" s="56"/>
      <c r="I507" s="52"/>
      <c r="J507" s="52"/>
      <c r="K507" s="52"/>
      <c r="L507" s="52"/>
      <c r="M507" s="52"/>
      <c r="N507" s="52"/>
      <c r="O507" s="52"/>
      <c r="P507" s="53"/>
      <c r="Q507" s="54"/>
    </row>
    <row r="508" spans="1:17" s="55" customFormat="1" ht="15.75" customHeight="1">
      <c r="A508" s="223" t="s">
        <v>232</v>
      </c>
      <c r="B508" s="57"/>
      <c r="C508" s="58"/>
      <c r="D508" s="57"/>
      <c r="E508" s="59"/>
      <c r="F508" s="216" t="s">
        <v>233</v>
      </c>
      <c r="G508" s="217"/>
      <c r="H508" s="220" t="s">
        <v>234</v>
      </c>
      <c r="I508" s="60"/>
      <c r="J508" s="61"/>
      <c r="K508" s="60"/>
      <c r="L508" s="60"/>
      <c r="M508" s="60"/>
      <c r="N508" s="60"/>
      <c r="O508" s="60"/>
      <c r="P508" s="60"/>
      <c r="Q508" s="54"/>
    </row>
    <row r="509" spans="1:17" s="55" customFormat="1" ht="15" customHeight="1" thickBot="1">
      <c r="A509" s="224"/>
      <c r="B509" s="62" t="s">
        <v>235</v>
      </c>
      <c r="C509" s="63" t="s">
        <v>236</v>
      </c>
      <c r="D509" s="63" t="s">
        <v>237</v>
      </c>
      <c r="E509" s="63" t="s">
        <v>222</v>
      </c>
      <c r="F509" s="218"/>
      <c r="G509" s="219"/>
      <c r="H509" s="221"/>
      <c r="I509" s="60"/>
      <c r="J509" s="61"/>
      <c r="K509" s="60"/>
      <c r="L509" s="60"/>
      <c r="M509" s="60"/>
      <c r="N509" s="60"/>
      <c r="O509" s="60"/>
      <c r="P509" s="60"/>
      <c r="Q509" s="54"/>
    </row>
    <row r="510" spans="1:17" s="55" customFormat="1" ht="18.75" customHeight="1" thickBot="1">
      <c r="A510" s="225"/>
      <c r="B510" s="64"/>
      <c r="C510" s="38"/>
      <c r="D510" s="38"/>
      <c r="E510" s="38"/>
      <c r="F510" s="65" t="s">
        <v>147</v>
      </c>
      <c r="G510" s="65" t="s">
        <v>148</v>
      </c>
      <c r="H510" s="222"/>
      <c r="I510" s="66"/>
      <c r="J510" s="67"/>
      <c r="K510" s="67"/>
      <c r="L510" s="67"/>
      <c r="M510" s="67"/>
      <c r="N510" s="67"/>
      <c r="O510" s="67"/>
      <c r="P510" s="67"/>
      <c r="Q510" s="54"/>
    </row>
    <row r="511" spans="1:9" s="79" customFormat="1" ht="14.25">
      <c r="A511" s="68">
        <f>IF(E511=1,RIGHT(A503,3)+1,"0"&amp;RIGHT(A503,3)+1&amp;"-"&amp;"0"&amp;RIGHT(A503,3)+E511)</f>
        <v>800</v>
      </c>
      <c r="B511" s="69" t="s">
        <v>115</v>
      </c>
      <c r="C511" s="70" t="s">
        <v>78</v>
      </c>
      <c r="D511" s="70" t="s">
        <v>152</v>
      </c>
      <c r="E511" s="72">
        <f>SUM(F511:G511)</f>
        <v>1</v>
      </c>
      <c r="F511" s="70"/>
      <c r="G511" s="70">
        <v>1</v>
      </c>
      <c r="H511" s="70"/>
      <c r="I511" s="80"/>
    </row>
    <row r="512" spans="1:9" s="79" customFormat="1" ht="14.25">
      <c r="A512" s="68" t="str">
        <f>IF(E512=1,RIGHT(A511,3)+1,"0"&amp;RIGHT(A511,3)+1&amp;"-"&amp;"0"&amp;RIGHT(A511,3)+E512)</f>
        <v>0801-0804</v>
      </c>
      <c r="B512" s="69" t="s">
        <v>76</v>
      </c>
      <c r="C512" s="70" t="s">
        <v>77</v>
      </c>
      <c r="D512" s="75" t="s">
        <v>153</v>
      </c>
      <c r="E512" s="72">
        <f>SUM(F512:G512)</f>
        <v>4</v>
      </c>
      <c r="F512" s="70">
        <v>2</v>
      </c>
      <c r="G512" s="70">
        <v>2</v>
      </c>
      <c r="H512" s="70"/>
      <c r="I512" s="80"/>
    </row>
    <row r="513" spans="1:9" s="79" customFormat="1" ht="14.25">
      <c r="A513" s="68" t="str">
        <f>IF(E513=1,RIGHT(A512,3)+1,"0"&amp;RIGHT(A512,3)+1&amp;"-"&amp;"0"&amp;RIGHT(A512,3)+E513)</f>
        <v>0805-0806</v>
      </c>
      <c r="B513" s="69" t="s">
        <v>21</v>
      </c>
      <c r="C513" s="70" t="s">
        <v>22</v>
      </c>
      <c r="D513" s="75" t="s">
        <v>153</v>
      </c>
      <c r="E513" s="72">
        <f>SUM(F513:G513)</f>
        <v>2</v>
      </c>
      <c r="F513" s="70">
        <v>2</v>
      </c>
      <c r="G513" s="70"/>
      <c r="H513" s="70"/>
      <c r="I513" s="80"/>
    </row>
    <row r="514" spans="1:9" s="79" customFormat="1" ht="14.25">
      <c r="A514" s="68">
        <f>IF(E514=1,RIGHT(A513,3)+1,"0"&amp;RIGHT(A513,3)+1&amp;"-"&amp;"0"&amp;RIGHT(A513,3)+E514)</f>
        <v>807</v>
      </c>
      <c r="B514" s="69" t="s">
        <v>23</v>
      </c>
      <c r="C514" s="70" t="s">
        <v>24</v>
      </c>
      <c r="D514" s="75" t="s">
        <v>153</v>
      </c>
      <c r="E514" s="72">
        <f>SUM(F514:G514)</f>
        <v>1</v>
      </c>
      <c r="F514" s="70">
        <v>1</v>
      </c>
      <c r="G514" s="70"/>
      <c r="H514" s="70"/>
      <c r="I514" s="80"/>
    </row>
    <row r="515" spans="1:9" s="79" customFormat="1" ht="15" thickBot="1">
      <c r="A515" s="111" t="str">
        <f>IF(E515=1,RIGHT(A514,3)+1,"0"&amp;RIGHT(A514,3)+1&amp;"-"&amp;"0"&amp;RIGHT(A514,3)+E515)</f>
        <v>0808-0810</v>
      </c>
      <c r="B515" s="81" t="s">
        <v>28</v>
      </c>
      <c r="C515" s="82" t="s">
        <v>29</v>
      </c>
      <c r="D515" s="112" t="s">
        <v>153</v>
      </c>
      <c r="E515" s="83">
        <f>SUM(F515:G515)</f>
        <v>3</v>
      </c>
      <c r="F515" s="82">
        <v>1</v>
      </c>
      <c r="G515" s="82">
        <v>2</v>
      </c>
      <c r="H515" s="82"/>
      <c r="I515" s="80"/>
    </row>
    <row r="516" spans="1:9" s="79" customFormat="1" ht="15" thickBot="1">
      <c r="A516" s="211" t="s">
        <v>150</v>
      </c>
      <c r="B516" s="212"/>
      <c r="C516" s="212"/>
      <c r="D516" s="212"/>
      <c r="E516" s="87">
        <f>SUM(E511:E515)</f>
        <v>11</v>
      </c>
      <c r="F516" s="87">
        <f>SUM(F511:F515)</f>
        <v>6</v>
      </c>
      <c r="G516" s="87">
        <f>SUM(G511:G515)</f>
        <v>5</v>
      </c>
      <c r="H516" s="88">
        <f>SUM(H511:H515)</f>
        <v>0</v>
      </c>
      <c r="I516" s="80"/>
    </row>
    <row r="517" spans="1:9" s="79" customFormat="1" ht="15" thickBot="1">
      <c r="A517" s="89"/>
      <c r="B517" s="90"/>
      <c r="C517" s="16"/>
      <c r="D517" s="101"/>
      <c r="E517" s="16"/>
      <c r="F517" s="16"/>
      <c r="G517" s="16"/>
      <c r="H517" s="16"/>
      <c r="I517" s="80"/>
    </row>
    <row r="518" spans="1:17" s="55" customFormat="1" ht="26.25" customHeight="1" thickBot="1">
      <c r="A518" s="47" t="s">
        <v>324</v>
      </c>
      <c r="B518" s="48"/>
      <c r="C518" s="49"/>
      <c r="D518" s="50"/>
      <c r="E518" s="50"/>
      <c r="F518" s="50"/>
      <c r="G518" s="50"/>
      <c r="H518" s="51"/>
      <c r="I518" s="52"/>
      <c r="J518" s="52"/>
      <c r="K518" s="52"/>
      <c r="L518" s="52"/>
      <c r="M518" s="52"/>
      <c r="N518" s="52"/>
      <c r="O518" s="52"/>
      <c r="P518" s="53"/>
      <c r="Q518" s="54"/>
    </row>
    <row r="519" spans="1:17" s="55" customFormat="1" ht="24" customHeight="1" thickBot="1">
      <c r="A519" s="41" t="s">
        <v>284</v>
      </c>
      <c r="B519" s="47"/>
      <c r="C519" s="49"/>
      <c r="D519" s="50"/>
      <c r="E519" s="50"/>
      <c r="F519" s="50"/>
      <c r="G519" s="50"/>
      <c r="H519" s="56"/>
      <c r="I519" s="52"/>
      <c r="J519" s="52"/>
      <c r="K519" s="52"/>
      <c r="L519" s="52"/>
      <c r="M519" s="52"/>
      <c r="N519" s="52"/>
      <c r="O519" s="52"/>
      <c r="P519" s="53"/>
      <c r="Q519" s="54"/>
    </row>
    <row r="520" spans="1:17" s="55" customFormat="1" ht="15.75" customHeight="1">
      <c r="A520" s="223" t="s">
        <v>232</v>
      </c>
      <c r="B520" s="57"/>
      <c r="C520" s="58"/>
      <c r="D520" s="57"/>
      <c r="E520" s="59"/>
      <c r="F520" s="216" t="s">
        <v>233</v>
      </c>
      <c r="G520" s="217"/>
      <c r="H520" s="220" t="s">
        <v>234</v>
      </c>
      <c r="I520" s="60"/>
      <c r="J520" s="61"/>
      <c r="K520" s="60"/>
      <c r="L520" s="60"/>
      <c r="M520" s="60"/>
      <c r="N520" s="60"/>
      <c r="O520" s="60"/>
      <c r="P520" s="60"/>
      <c r="Q520" s="54"/>
    </row>
    <row r="521" spans="1:17" s="55" customFormat="1" ht="15" customHeight="1" thickBot="1">
      <c r="A521" s="224"/>
      <c r="B521" s="62" t="s">
        <v>235</v>
      </c>
      <c r="C521" s="63" t="s">
        <v>236</v>
      </c>
      <c r="D521" s="63" t="s">
        <v>237</v>
      </c>
      <c r="E521" s="63" t="s">
        <v>222</v>
      </c>
      <c r="F521" s="218"/>
      <c r="G521" s="219"/>
      <c r="H521" s="221"/>
      <c r="I521" s="60"/>
      <c r="J521" s="61"/>
      <c r="K521" s="60"/>
      <c r="L521" s="60"/>
      <c r="M521" s="60"/>
      <c r="N521" s="60"/>
      <c r="O521" s="60"/>
      <c r="P521" s="60"/>
      <c r="Q521" s="54"/>
    </row>
    <row r="522" spans="1:17" s="55" customFormat="1" ht="18.75" customHeight="1" thickBot="1">
      <c r="A522" s="225"/>
      <c r="B522" s="64"/>
      <c r="C522" s="38"/>
      <c r="D522" s="38"/>
      <c r="E522" s="38"/>
      <c r="F522" s="65" t="s">
        <v>147</v>
      </c>
      <c r="G522" s="65" t="s">
        <v>148</v>
      </c>
      <c r="H522" s="222"/>
      <c r="I522" s="66"/>
      <c r="J522" s="67"/>
      <c r="K522" s="67"/>
      <c r="L522" s="67"/>
      <c r="M522" s="67"/>
      <c r="N522" s="67"/>
      <c r="O522" s="67"/>
      <c r="P522" s="67"/>
      <c r="Q522" s="54"/>
    </row>
    <row r="523" spans="1:9" s="79" customFormat="1" ht="14.25">
      <c r="A523" s="68">
        <f>IF(E523=1,RIGHT(A515,3)+1,"0"&amp;RIGHT(A515,3)+1&amp;"-"&amp;"0"&amp;RIGHT(A515,3)+E523)</f>
        <v>811</v>
      </c>
      <c r="B523" s="69" t="s">
        <v>115</v>
      </c>
      <c r="C523" s="70" t="s">
        <v>78</v>
      </c>
      <c r="D523" s="70" t="s">
        <v>152</v>
      </c>
      <c r="E523" s="72">
        <f>SUM(F523:G523)</f>
        <v>1</v>
      </c>
      <c r="F523" s="70"/>
      <c r="G523" s="70">
        <v>1</v>
      </c>
      <c r="H523" s="70"/>
      <c r="I523" s="80"/>
    </row>
    <row r="524" spans="1:9" s="79" customFormat="1" ht="14.25">
      <c r="A524" s="68" t="str">
        <f>IF(E524=1,RIGHT(A523,3)+1,"0"&amp;RIGHT(A523,3)+1&amp;"-"&amp;"0"&amp;RIGHT(A523,3)+E524)</f>
        <v>0812-0813</v>
      </c>
      <c r="B524" s="69" t="s">
        <v>23</v>
      </c>
      <c r="C524" s="70" t="s">
        <v>24</v>
      </c>
      <c r="D524" s="75" t="s">
        <v>153</v>
      </c>
      <c r="E524" s="72">
        <f>SUM(F524:G524)</f>
        <v>2</v>
      </c>
      <c r="F524" s="70">
        <v>1</v>
      </c>
      <c r="G524" s="70">
        <v>1</v>
      </c>
      <c r="H524" s="70"/>
      <c r="I524" s="80"/>
    </row>
    <row r="525" spans="1:9" s="79" customFormat="1" ht="15" thickBot="1">
      <c r="A525" s="111">
        <f>IF(E525=1,RIGHT(A524,3)+1,"0"&amp;RIGHT(A524,3)+1&amp;"-"&amp;"0"&amp;RIGHT(A524,3)+E525)</f>
        <v>814</v>
      </c>
      <c r="B525" s="81" t="s">
        <v>28</v>
      </c>
      <c r="C525" s="82" t="s">
        <v>29</v>
      </c>
      <c r="D525" s="112" t="s">
        <v>153</v>
      </c>
      <c r="E525" s="83">
        <f>SUM(F525:G525)</f>
        <v>1</v>
      </c>
      <c r="F525" s="82"/>
      <c r="G525" s="82">
        <v>1</v>
      </c>
      <c r="H525" s="82"/>
      <c r="I525" s="80"/>
    </row>
    <row r="526" spans="1:9" s="79" customFormat="1" ht="15" thickBot="1">
      <c r="A526" s="211" t="s">
        <v>150</v>
      </c>
      <c r="B526" s="212"/>
      <c r="C526" s="212"/>
      <c r="D526" s="212"/>
      <c r="E526" s="87">
        <f>SUM(E523:E525)</f>
        <v>4</v>
      </c>
      <c r="F526" s="87">
        <f>SUM(F523:F525)</f>
        <v>1</v>
      </c>
      <c r="G526" s="87">
        <f>SUM(G523:G525)</f>
        <v>3</v>
      </c>
      <c r="H526" s="88">
        <f>SUM(H523:H525)</f>
        <v>0</v>
      </c>
      <c r="I526" s="80"/>
    </row>
    <row r="527" spans="1:9" s="79" customFormat="1" ht="15" thickBot="1">
      <c r="A527" s="93"/>
      <c r="B527" s="90"/>
      <c r="C527" s="16"/>
      <c r="D527" s="101"/>
      <c r="E527" s="16"/>
      <c r="F527" s="16"/>
      <c r="G527" s="16"/>
      <c r="H527" s="16"/>
      <c r="I527" s="80"/>
    </row>
    <row r="528" spans="1:17" s="55" customFormat="1" ht="26.25" customHeight="1" thickBot="1">
      <c r="A528" s="47" t="s">
        <v>285</v>
      </c>
      <c r="B528" s="48"/>
      <c r="C528" s="49"/>
      <c r="D528" s="50"/>
      <c r="E528" s="50"/>
      <c r="F528" s="50"/>
      <c r="G528" s="50"/>
      <c r="H528" s="51"/>
      <c r="I528" s="52"/>
      <c r="J528" s="52"/>
      <c r="K528" s="52"/>
      <c r="L528" s="52"/>
      <c r="M528" s="52"/>
      <c r="N528" s="52"/>
      <c r="O528" s="52"/>
      <c r="P528" s="53"/>
      <c r="Q528" s="54"/>
    </row>
    <row r="529" spans="1:17" s="55" customFormat="1" ht="24" customHeight="1" thickBot="1">
      <c r="A529" s="41" t="s">
        <v>286</v>
      </c>
      <c r="B529" s="47"/>
      <c r="C529" s="49"/>
      <c r="D529" s="50"/>
      <c r="E529" s="50"/>
      <c r="F529" s="50"/>
      <c r="G529" s="50"/>
      <c r="H529" s="56"/>
      <c r="I529" s="52"/>
      <c r="J529" s="52"/>
      <c r="K529" s="52"/>
      <c r="L529" s="52"/>
      <c r="M529" s="52"/>
      <c r="N529" s="52"/>
      <c r="O529" s="52"/>
      <c r="P529" s="53"/>
      <c r="Q529" s="54"/>
    </row>
    <row r="530" spans="1:17" s="55" customFormat="1" ht="15.75" customHeight="1">
      <c r="A530" s="223" t="s">
        <v>232</v>
      </c>
      <c r="B530" s="57"/>
      <c r="C530" s="58"/>
      <c r="D530" s="57"/>
      <c r="E530" s="59"/>
      <c r="F530" s="216" t="s">
        <v>233</v>
      </c>
      <c r="G530" s="217"/>
      <c r="H530" s="220" t="s">
        <v>234</v>
      </c>
      <c r="I530" s="60"/>
      <c r="J530" s="61"/>
      <c r="K530" s="60"/>
      <c r="L530" s="60"/>
      <c r="M530" s="60"/>
      <c r="N530" s="60"/>
      <c r="O530" s="60"/>
      <c r="P530" s="60"/>
      <c r="Q530" s="54"/>
    </row>
    <row r="531" spans="1:17" s="55" customFormat="1" ht="15" customHeight="1" thickBot="1">
      <c r="A531" s="224"/>
      <c r="B531" s="62" t="s">
        <v>235</v>
      </c>
      <c r="C531" s="63" t="s">
        <v>236</v>
      </c>
      <c r="D531" s="63" t="s">
        <v>237</v>
      </c>
      <c r="E531" s="63" t="s">
        <v>222</v>
      </c>
      <c r="F531" s="218"/>
      <c r="G531" s="219"/>
      <c r="H531" s="221"/>
      <c r="I531" s="60"/>
      <c r="J531" s="61"/>
      <c r="K531" s="60"/>
      <c r="L531" s="60"/>
      <c r="M531" s="60"/>
      <c r="N531" s="60"/>
      <c r="O531" s="60"/>
      <c r="P531" s="60"/>
      <c r="Q531" s="54"/>
    </row>
    <row r="532" spans="1:17" s="55" customFormat="1" ht="18.75" customHeight="1" thickBot="1">
      <c r="A532" s="225"/>
      <c r="B532" s="64"/>
      <c r="C532" s="38"/>
      <c r="D532" s="38"/>
      <c r="E532" s="38"/>
      <c r="F532" s="65" t="s">
        <v>147</v>
      </c>
      <c r="G532" s="65" t="s">
        <v>148</v>
      </c>
      <c r="H532" s="222"/>
      <c r="I532" s="66"/>
      <c r="J532" s="67"/>
      <c r="K532" s="67"/>
      <c r="L532" s="67"/>
      <c r="M532" s="67"/>
      <c r="N532" s="67"/>
      <c r="O532" s="67"/>
      <c r="P532" s="67"/>
      <c r="Q532" s="54"/>
    </row>
    <row r="533" spans="1:9" s="79" customFormat="1" ht="14.25">
      <c r="A533" s="68">
        <f>IF(E533=1,RIGHT(A525,3)+1,"0"&amp;RIGHT(A525,3)+1&amp;"-"&amp;"0"&amp;RIGHT(A525,3)+E533)</f>
        <v>815</v>
      </c>
      <c r="B533" s="69" t="s">
        <v>116</v>
      </c>
      <c r="C533" s="70" t="s">
        <v>26</v>
      </c>
      <c r="D533" s="70" t="s">
        <v>152</v>
      </c>
      <c r="E533" s="72">
        <f aca="true" t="shared" si="31" ref="E533:E540">SUM(F533:G533)</f>
        <v>1</v>
      </c>
      <c r="F533" s="70"/>
      <c r="G533" s="70">
        <v>1</v>
      </c>
      <c r="H533" s="70">
        <v>1</v>
      </c>
      <c r="I533" s="80"/>
    </row>
    <row r="534" spans="1:9" s="79" customFormat="1" ht="14.25">
      <c r="A534" s="68" t="str">
        <f aca="true" t="shared" si="32" ref="A534:A540">IF(E534=1,RIGHT(A533,3)+1,"0"&amp;RIGHT(A533,3)+1&amp;"-"&amp;"0"&amp;RIGHT(A533,3)+E534)</f>
        <v>0816-0818</v>
      </c>
      <c r="B534" s="69" t="s">
        <v>23</v>
      </c>
      <c r="C534" s="70" t="s">
        <v>24</v>
      </c>
      <c r="D534" s="75" t="s">
        <v>153</v>
      </c>
      <c r="E534" s="72">
        <f t="shared" si="31"/>
        <v>3</v>
      </c>
      <c r="F534" s="70">
        <v>3</v>
      </c>
      <c r="G534" s="70"/>
      <c r="H534" s="69"/>
      <c r="I534" s="80"/>
    </row>
    <row r="535" spans="1:9" s="79" customFormat="1" ht="14.25">
      <c r="A535" s="68" t="str">
        <f t="shared" si="32"/>
        <v>0819-0821</v>
      </c>
      <c r="B535" s="69" t="s">
        <v>28</v>
      </c>
      <c r="C535" s="70" t="s">
        <v>29</v>
      </c>
      <c r="D535" s="75" t="s">
        <v>153</v>
      </c>
      <c r="E535" s="72">
        <f t="shared" si="31"/>
        <v>3</v>
      </c>
      <c r="F535" s="70">
        <v>2</v>
      </c>
      <c r="G535" s="70">
        <v>1</v>
      </c>
      <c r="H535" s="69"/>
      <c r="I535" s="80"/>
    </row>
    <row r="536" spans="1:9" s="79" customFormat="1" ht="14.25">
      <c r="A536" s="68" t="str">
        <f t="shared" si="32"/>
        <v>0822-0824</v>
      </c>
      <c r="B536" s="69" t="s">
        <v>320</v>
      </c>
      <c r="C536" s="70" t="s">
        <v>173</v>
      </c>
      <c r="D536" s="75" t="s">
        <v>153</v>
      </c>
      <c r="E536" s="72">
        <f t="shared" si="31"/>
        <v>3</v>
      </c>
      <c r="F536" s="70">
        <v>3</v>
      </c>
      <c r="G536" s="70"/>
      <c r="H536" s="69"/>
      <c r="I536" s="80"/>
    </row>
    <row r="537" spans="1:9" s="79" customFormat="1" ht="14.25">
      <c r="A537" s="68" t="str">
        <f t="shared" si="32"/>
        <v>0825-0827</v>
      </c>
      <c r="B537" s="69" t="s">
        <v>307</v>
      </c>
      <c r="C537" s="70" t="s">
        <v>25</v>
      </c>
      <c r="D537" s="75" t="s">
        <v>153</v>
      </c>
      <c r="E537" s="72">
        <f t="shared" si="31"/>
        <v>3</v>
      </c>
      <c r="F537" s="70">
        <v>2</v>
      </c>
      <c r="G537" s="70">
        <v>1</v>
      </c>
      <c r="H537" s="69"/>
      <c r="I537" s="80"/>
    </row>
    <row r="538" spans="1:9" s="79" customFormat="1" ht="14.25">
      <c r="A538" s="111">
        <f t="shared" si="32"/>
        <v>828</v>
      </c>
      <c r="B538" s="81" t="s">
        <v>121</v>
      </c>
      <c r="C538" s="82" t="s">
        <v>80</v>
      </c>
      <c r="D538" s="112" t="s">
        <v>153</v>
      </c>
      <c r="E538" s="83">
        <f t="shared" si="31"/>
        <v>1</v>
      </c>
      <c r="F538" s="70">
        <v>1</v>
      </c>
      <c r="G538" s="70"/>
      <c r="H538" s="127"/>
      <c r="I538" s="80"/>
    </row>
    <row r="539" spans="1:9" s="79" customFormat="1" ht="14.25">
      <c r="A539" s="111" t="str">
        <f t="shared" si="32"/>
        <v>0829-0830</v>
      </c>
      <c r="B539" s="69" t="s">
        <v>289</v>
      </c>
      <c r="C539" s="70" t="s">
        <v>7</v>
      </c>
      <c r="D539" s="70" t="s">
        <v>154</v>
      </c>
      <c r="E539" s="83">
        <f t="shared" si="31"/>
        <v>2</v>
      </c>
      <c r="F539" s="70">
        <v>2</v>
      </c>
      <c r="G539" s="70"/>
      <c r="H539" s="127"/>
      <c r="I539" s="80"/>
    </row>
    <row r="540" spans="1:9" s="79" customFormat="1" ht="15" thickBot="1">
      <c r="A540" s="111">
        <f t="shared" si="32"/>
        <v>831</v>
      </c>
      <c r="B540" s="81" t="s">
        <v>101</v>
      </c>
      <c r="C540" s="82" t="s">
        <v>9</v>
      </c>
      <c r="D540" s="82" t="s">
        <v>154</v>
      </c>
      <c r="E540" s="83">
        <f t="shared" si="31"/>
        <v>1</v>
      </c>
      <c r="F540" s="125">
        <v>1</v>
      </c>
      <c r="G540" s="125"/>
      <c r="H540" s="128"/>
      <c r="I540" s="80"/>
    </row>
    <row r="541" spans="1:9" s="79" customFormat="1" ht="15" thickBot="1">
      <c r="A541" s="211" t="s">
        <v>229</v>
      </c>
      <c r="B541" s="212"/>
      <c r="C541" s="212"/>
      <c r="D541" s="212"/>
      <c r="E541" s="113">
        <f>SUM(E533:E540)</f>
        <v>17</v>
      </c>
      <c r="F541" s="113">
        <f>SUM(F533:F540)</f>
        <v>14</v>
      </c>
      <c r="G541" s="113">
        <f>SUM(G533:G538)</f>
        <v>3</v>
      </c>
      <c r="H541" s="114">
        <f>SUM(H533:H538)</f>
        <v>1</v>
      </c>
      <c r="I541" s="80"/>
    </row>
    <row r="542" spans="1:9" s="79" customFormat="1" ht="15" thickBot="1">
      <c r="A542" s="93"/>
      <c r="B542" s="90"/>
      <c r="C542" s="16"/>
      <c r="D542" s="101"/>
      <c r="E542" s="98"/>
      <c r="F542" s="16"/>
      <c r="G542" s="16"/>
      <c r="H542" s="94"/>
      <c r="I542" s="80"/>
    </row>
    <row r="543" spans="1:17" s="55" customFormat="1" ht="26.25" customHeight="1" thickBot="1">
      <c r="A543" s="47" t="s">
        <v>287</v>
      </c>
      <c r="B543" s="48"/>
      <c r="C543" s="49"/>
      <c r="D543" s="50"/>
      <c r="E543" s="50"/>
      <c r="F543" s="50"/>
      <c r="G543" s="50"/>
      <c r="H543" s="51"/>
      <c r="I543" s="52"/>
      <c r="J543" s="52"/>
      <c r="K543" s="52"/>
      <c r="L543" s="52"/>
      <c r="M543" s="52"/>
      <c r="N543" s="52"/>
      <c r="O543" s="52"/>
      <c r="P543" s="53"/>
      <c r="Q543" s="54"/>
    </row>
    <row r="544" spans="1:17" s="55" customFormat="1" ht="24" customHeight="1" thickBot="1">
      <c r="A544" s="41" t="s">
        <v>286</v>
      </c>
      <c r="B544" s="47"/>
      <c r="C544" s="49"/>
      <c r="D544" s="50"/>
      <c r="E544" s="50"/>
      <c r="F544" s="50"/>
      <c r="G544" s="50"/>
      <c r="H544" s="56"/>
      <c r="I544" s="52"/>
      <c r="J544" s="52"/>
      <c r="K544" s="52"/>
      <c r="L544" s="52"/>
      <c r="M544" s="52"/>
      <c r="N544" s="52"/>
      <c r="O544" s="52"/>
      <c r="P544" s="53"/>
      <c r="Q544" s="54"/>
    </row>
    <row r="545" spans="1:17" s="55" customFormat="1" ht="15.75" customHeight="1">
      <c r="A545" s="223" t="s">
        <v>232</v>
      </c>
      <c r="B545" s="57"/>
      <c r="C545" s="58"/>
      <c r="D545" s="57"/>
      <c r="E545" s="59"/>
      <c r="F545" s="216" t="s">
        <v>233</v>
      </c>
      <c r="G545" s="217"/>
      <c r="H545" s="220" t="s">
        <v>234</v>
      </c>
      <c r="I545" s="60"/>
      <c r="J545" s="61"/>
      <c r="K545" s="60"/>
      <c r="L545" s="60"/>
      <c r="M545" s="60"/>
      <c r="N545" s="60"/>
      <c r="O545" s="60"/>
      <c r="P545" s="60"/>
      <c r="Q545" s="54"/>
    </row>
    <row r="546" spans="1:17" s="55" customFormat="1" ht="15" customHeight="1" thickBot="1">
      <c r="A546" s="224"/>
      <c r="B546" s="62" t="s">
        <v>235</v>
      </c>
      <c r="C546" s="63" t="s">
        <v>236</v>
      </c>
      <c r="D546" s="63" t="s">
        <v>237</v>
      </c>
      <c r="E546" s="63" t="s">
        <v>222</v>
      </c>
      <c r="F546" s="218"/>
      <c r="G546" s="219"/>
      <c r="H546" s="221"/>
      <c r="I546" s="60"/>
      <c r="J546" s="61"/>
      <c r="K546" s="60"/>
      <c r="L546" s="60"/>
      <c r="M546" s="60"/>
      <c r="N546" s="60"/>
      <c r="O546" s="60"/>
      <c r="P546" s="60"/>
      <c r="Q546" s="54"/>
    </row>
    <row r="547" spans="1:17" s="55" customFormat="1" ht="18.75" customHeight="1" thickBot="1">
      <c r="A547" s="225"/>
      <c r="B547" s="64"/>
      <c r="C547" s="38"/>
      <c r="D547" s="38"/>
      <c r="E547" s="38"/>
      <c r="F547" s="65" t="s">
        <v>147</v>
      </c>
      <c r="G547" s="65" t="s">
        <v>148</v>
      </c>
      <c r="H547" s="222"/>
      <c r="I547" s="66"/>
      <c r="J547" s="67"/>
      <c r="K547" s="67"/>
      <c r="L547" s="67"/>
      <c r="M547" s="67"/>
      <c r="N547" s="67"/>
      <c r="O547" s="67"/>
      <c r="P547" s="67"/>
      <c r="Q547" s="54"/>
    </row>
    <row r="548" spans="1:9" s="79" customFormat="1" ht="14.25">
      <c r="A548" s="68">
        <f>IF(E548=1,RIGHT(A540,3)+1,"0"&amp;RIGHT(A540,3)+1&amp;"-"&amp;"0"&amp;RIGHT(A540,3)+E548)</f>
        <v>832</v>
      </c>
      <c r="B548" s="69" t="s">
        <v>116</v>
      </c>
      <c r="C548" s="70" t="s">
        <v>26</v>
      </c>
      <c r="D548" s="70" t="s">
        <v>152</v>
      </c>
      <c r="E548" s="72">
        <f aca="true" t="shared" si="33" ref="E548:E554">SUM(F548:G548)</f>
        <v>1</v>
      </c>
      <c r="F548" s="70"/>
      <c r="G548" s="70">
        <v>1</v>
      </c>
      <c r="H548" s="70">
        <v>1</v>
      </c>
      <c r="I548" s="80"/>
    </row>
    <row r="549" spans="1:9" s="79" customFormat="1" ht="14.25">
      <c r="A549" s="68">
        <f aca="true" t="shared" si="34" ref="A549:A554">IF(E549=1,RIGHT(A548,3)+1,"0"&amp;RIGHT(A548,3)+1&amp;"-"&amp;"0"&amp;RIGHT(A548,3)+E549)</f>
        <v>833</v>
      </c>
      <c r="B549" s="69" t="s">
        <v>76</v>
      </c>
      <c r="C549" s="70" t="s">
        <v>77</v>
      </c>
      <c r="D549" s="75" t="s">
        <v>153</v>
      </c>
      <c r="E549" s="72">
        <f t="shared" si="33"/>
        <v>1</v>
      </c>
      <c r="F549" s="70"/>
      <c r="G549" s="70">
        <v>1</v>
      </c>
      <c r="H549" s="70"/>
      <c r="I549" s="80"/>
    </row>
    <row r="550" spans="1:9" s="79" customFormat="1" ht="14.25">
      <c r="A550" s="68">
        <f t="shared" si="34"/>
        <v>834</v>
      </c>
      <c r="B550" s="69" t="s">
        <v>23</v>
      </c>
      <c r="C550" s="70" t="s">
        <v>24</v>
      </c>
      <c r="D550" s="75" t="s">
        <v>153</v>
      </c>
      <c r="E550" s="72">
        <f t="shared" si="33"/>
        <v>1</v>
      </c>
      <c r="F550" s="70">
        <v>1</v>
      </c>
      <c r="G550" s="70"/>
      <c r="H550" s="70"/>
      <c r="I550" s="80"/>
    </row>
    <row r="551" spans="1:9" s="79" customFormat="1" ht="14.25">
      <c r="A551" s="68" t="str">
        <f t="shared" si="34"/>
        <v>0835-0836</v>
      </c>
      <c r="B551" s="69" t="s">
        <v>28</v>
      </c>
      <c r="C551" s="70" t="s">
        <v>29</v>
      </c>
      <c r="D551" s="75" t="s">
        <v>153</v>
      </c>
      <c r="E551" s="72">
        <f t="shared" si="33"/>
        <v>2</v>
      </c>
      <c r="F551" s="70">
        <v>1</v>
      </c>
      <c r="G551" s="70">
        <v>1</v>
      </c>
      <c r="H551" s="70"/>
      <c r="I551" s="80"/>
    </row>
    <row r="552" spans="1:9" s="79" customFormat="1" ht="14.25">
      <c r="A552" s="68" t="str">
        <f t="shared" si="34"/>
        <v>0837-0838</v>
      </c>
      <c r="B552" s="69" t="s">
        <v>307</v>
      </c>
      <c r="C552" s="70" t="s">
        <v>25</v>
      </c>
      <c r="D552" s="75" t="s">
        <v>153</v>
      </c>
      <c r="E552" s="72">
        <f t="shared" si="33"/>
        <v>2</v>
      </c>
      <c r="F552" s="70">
        <v>1</v>
      </c>
      <c r="G552" s="70">
        <v>1</v>
      </c>
      <c r="H552" s="70"/>
      <c r="I552" s="80"/>
    </row>
    <row r="553" spans="1:9" s="79" customFormat="1" ht="14.25">
      <c r="A553" s="68" t="str">
        <f t="shared" si="34"/>
        <v>0839-0840</v>
      </c>
      <c r="B553" s="69" t="s">
        <v>289</v>
      </c>
      <c r="C553" s="70" t="s">
        <v>7</v>
      </c>
      <c r="D553" s="70" t="s">
        <v>154</v>
      </c>
      <c r="E553" s="72">
        <f t="shared" si="33"/>
        <v>2</v>
      </c>
      <c r="F553" s="82">
        <v>2</v>
      </c>
      <c r="G553" s="82"/>
      <c r="H553" s="82"/>
      <c r="I553" s="80"/>
    </row>
    <row r="554" spans="1:9" s="79" customFormat="1" ht="15" thickBot="1">
      <c r="A554" s="68">
        <f t="shared" si="34"/>
        <v>841</v>
      </c>
      <c r="B554" s="81" t="s">
        <v>8</v>
      </c>
      <c r="C554" s="82" t="s">
        <v>9</v>
      </c>
      <c r="D554" s="82" t="s">
        <v>154</v>
      </c>
      <c r="E554" s="83">
        <f t="shared" si="33"/>
        <v>1</v>
      </c>
      <c r="F554" s="82">
        <v>1</v>
      </c>
      <c r="G554" s="82"/>
      <c r="H554" s="82"/>
      <c r="I554" s="80"/>
    </row>
    <row r="555" spans="1:9" s="79" customFormat="1" ht="15" thickBot="1">
      <c r="A555" s="211" t="s">
        <v>229</v>
      </c>
      <c r="B555" s="212"/>
      <c r="C555" s="212"/>
      <c r="D555" s="212"/>
      <c r="E555" s="87">
        <f>SUM(E548:E554)</f>
        <v>10</v>
      </c>
      <c r="F555" s="87">
        <f>SUM(F548:F554)</f>
        <v>6</v>
      </c>
      <c r="G555" s="87">
        <f>SUM(G548:G554)</f>
        <v>4</v>
      </c>
      <c r="H555" s="88">
        <f>SUM(H548:H554)</f>
        <v>1</v>
      </c>
      <c r="I555" s="80"/>
    </row>
    <row r="556" spans="1:9" s="79" customFormat="1" ht="15" thickBot="1">
      <c r="A556" s="89"/>
      <c r="B556" s="90"/>
      <c r="C556" s="16"/>
      <c r="D556" s="101"/>
      <c r="E556" s="16"/>
      <c r="F556" s="16"/>
      <c r="G556" s="16"/>
      <c r="H556" s="16"/>
      <c r="I556" s="80"/>
    </row>
    <row r="557" spans="1:17" s="55" customFormat="1" ht="26.25" customHeight="1" thickBot="1">
      <c r="A557" s="47" t="s">
        <v>288</v>
      </c>
      <c r="B557" s="48"/>
      <c r="C557" s="49"/>
      <c r="D557" s="50"/>
      <c r="E557" s="50"/>
      <c r="F557" s="50"/>
      <c r="G557" s="50"/>
      <c r="H557" s="51"/>
      <c r="I557" s="52"/>
      <c r="J557" s="52"/>
      <c r="K557" s="52"/>
      <c r="L557" s="52"/>
      <c r="M557" s="52"/>
      <c r="N557" s="52"/>
      <c r="O557" s="52"/>
      <c r="P557" s="53"/>
      <c r="Q557" s="54"/>
    </row>
    <row r="558" spans="1:17" s="55" customFormat="1" ht="24" customHeight="1" thickBot="1">
      <c r="A558" s="41" t="s">
        <v>286</v>
      </c>
      <c r="B558" s="47"/>
      <c r="C558" s="49"/>
      <c r="D558" s="50"/>
      <c r="E558" s="50"/>
      <c r="F558" s="50"/>
      <c r="G558" s="50"/>
      <c r="H558" s="56"/>
      <c r="I558" s="52"/>
      <c r="J558" s="52"/>
      <c r="K558" s="52"/>
      <c r="L558" s="52"/>
      <c r="M558" s="52"/>
      <c r="N558" s="52"/>
      <c r="O558" s="52"/>
      <c r="P558" s="53"/>
      <c r="Q558" s="54"/>
    </row>
    <row r="559" spans="1:17" s="55" customFormat="1" ht="15.75" customHeight="1">
      <c r="A559" s="223" t="s">
        <v>232</v>
      </c>
      <c r="B559" s="57"/>
      <c r="C559" s="58"/>
      <c r="D559" s="57"/>
      <c r="E559" s="59"/>
      <c r="F559" s="216" t="s">
        <v>233</v>
      </c>
      <c r="G559" s="217"/>
      <c r="H559" s="220" t="s">
        <v>234</v>
      </c>
      <c r="I559" s="60"/>
      <c r="J559" s="61"/>
      <c r="K559" s="60"/>
      <c r="L559" s="60"/>
      <c r="M559" s="60"/>
      <c r="N559" s="60"/>
      <c r="O559" s="60"/>
      <c r="P559" s="60"/>
      <c r="Q559" s="54"/>
    </row>
    <row r="560" spans="1:17" s="55" customFormat="1" ht="15" customHeight="1" thickBot="1">
      <c r="A560" s="224"/>
      <c r="B560" s="62" t="s">
        <v>235</v>
      </c>
      <c r="C560" s="63" t="s">
        <v>236</v>
      </c>
      <c r="D560" s="63" t="s">
        <v>237</v>
      </c>
      <c r="E560" s="63" t="s">
        <v>222</v>
      </c>
      <c r="F560" s="218"/>
      <c r="G560" s="219"/>
      <c r="H560" s="221"/>
      <c r="I560" s="60"/>
      <c r="J560" s="61"/>
      <c r="K560" s="60"/>
      <c r="L560" s="60"/>
      <c r="M560" s="60"/>
      <c r="N560" s="60"/>
      <c r="O560" s="60"/>
      <c r="P560" s="60"/>
      <c r="Q560" s="54"/>
    </row>
    <row r="561" spans="1:17" s="55" customFormat="1" ht="18.75" customHeight="1" thickBot="1">
      <c r="A561" s="225"/>
      <c r="B561" s="64"/>
      <c r="C561" s="38"/>
      <c r="D561" s="38"/>
      <c r="E561" s="38"/>
      <c r="F561" s="65" t="s">
        <v>147</v>
      </c>
      <c r="G561" s="65" t="s">
        <v>148</v>
      </c>
      <c r="H561" s="222"/>
      <c r="I561" s="66"/>
      <c r="J561" s="67"/>
      <c r="K561" s="67"/>
      <c r="L561" s="67"/>
      <c r="M561" s="67"/>
      <c r="N561" s="67"/>
      <c r="O561" s="67"/>
      <c r="P561" s="67"/>
      <c r="Q561" s="54"/>
    </row>
    <row r="562" spans="1:9" s="79" customFormat="1" ht="14.25">
      <c r="A562" s="68">
        <f>IF(E562=1,RIGHT(A554,3)+1,"0"&amp;RIGHT(A554,3)+1&amp;"-"&amp;"0"&amp;RIGHT(A554,3)+E562)</f>
        <v>842</v>
      </c>
      <c r="B562" s="69" t="s">
        <v>116</v>
      </c>
      <c r="C562" s="70" t="s">
        <v>26</v>
      </c>
      <c r="D562" s="70" t="s">
        <v>152</v>
      </c>
      <c r="E562" s="72">
        <f aca="true" t="shared" si="35" ref="E562:E567">SUM(F562:G562)</f>
        <v>1</v>
      </c>
      <c r="F562" s="70"/>
      <c r="G562" s="70">
        <v>1</v>
      </c>
      <c r="H562" s="70">
        <v>1</v>
      </c>
      <c r="I562" s="80"/>
    </row>
    <row r="563" spans="1:9" s="79" customFormat="1" ht="14.25">
      <c r="A563" s="68" t="str">
        <f>IF(E563=1,RIGHT(A562,3)+1,"0"&amp;RIGHT(A562,3)+1&amp;"-"&amp;"0"&amp;RIGHT(A562,3)+E563)</f>
        <v>0843-0845</v>
      </c>
      <c r="B563" s="69" t="s">
        <v>76</v>
      </c>
      <c r="C563" s="70" t="s">
        <v>77</v>
      </c>
      <c r="D563" s="75" t="s">
        <v>153</v>
      </c>
      <c r="E563" s="72">
        <f t="shared" si="35"/>
        <v>3</v>
      </c>
      <c r="F563" s="70">
        <v>3</v>
      </c>
      <c r="G563" s="70"/>
      <c r="H563" s="70"/>
      <c r="I563" s="80"/>
    </row>
    <row r="564" spans="1:9" s="79" customFormat="1" ht="14.25">
      <c r="A564" s="68">
        <f>IF(E564=1,RIGHT(A563,3)+1,"0"&amp;RIGHT(A563,3)+1&amp;"-"&amp;"0"&amp;RIGHT(A563,3)+E564)</f>
        <v>846</v>
      </c>
      <c r="B564" s="69" t="s">
        <v>23</v>
      </c>
      <c r="C564" s="70" t="s">
        <v>24</v>
      </c>
      <c r="D564" s="75" t="s">
        <v>153</v>
      </c>
      <c r="E564" s="72">
        <f t="shared" si="35"/>
        <v>1</v>
      </c>
      <c r="F564" s="70">
        <v>1</v>
      </c>
      <c r="G564" s="70"/>
      <c r="H564" s="70"/>
      <c r="I564" s="80"/>
    </row>
    <row r="565" spans="1:9" s="79" customFormat="1" ht="14.25">
      <c r="A565" s="68" t="str">
        <f>IF(E565=1,RIGHT(A564,3)+1,"0"&amp;RIGHT(A564,3)+1&amp;"-"&amp;"0"&amp;RIGHT(A564,3)+E565)</f>
        <v>0847-0848</v>
      </c>
      <c r="B565" s="69" t="s">
        <v>28</v>
      </c>
      <c r="C565" s="70" t="s">
        <v>29</v>
      </c>
      <c r="D565" s="75" t="s">
        <v>153</v>
      </c>
      <c r="E565" s="72">
        <f t="shared" si="35"/>
        <v>2</v>
      </c>
      <c r="F565" s="70">
        <v>1</v>
      </c>
      <c r="G565" s="70">
        <v>1</v>
      </c>
      <c r="H565" s="70"/>
      <c r="I565" s="80"/>
    </row>
    <row r="566" spans="1:9" s="79" customFormat="1" ht="14.25">
      <c r="A566" s="68">
        <f>IF(E566=1,RIGHT(A565,3)+1,"0"&amp;RIGHT(A565,3)+1&amp;"-"&amp;"0"&amp;RIGHT(A565,3)+E566)</f>
        <v>849</v>
      </c>
      <c r="B566" s="69" t="s">
        <v>289</v>
      </c>
      <c r="C566" s="70" t="s">
        <v>7</v>
      </c>
      <c r="D566" s="70" t="s">
        <v>154</v>
      </c>
      <c r="E566" s="72">
        <f t="shared" si="35"/>
        <v>1</v>
      </c>
      <c r="F566" s="82">
        <v>1</v>
      </c>
      <c r="G566" s="82"/>
      <c r="H566" s="82"/>
      <c r="I566" s="80"/>
    </row>
    <row r="567" spans="1:9" s="79" customFormat="1" ht="15" thickBot="1">
      <c r="A567" s="68">
        <f>IF(E567=1,RIGHT(A566,3)+1,"0"&amp;RIGHT(A566,3)+1&amp;"-"&amp;"0"&amp;RIGHT(A566,3)+E567)</f>
        <v>850</v>
      </c>
      <c r="B567" s="81" t="s">
        <v>8</v>
      </c>
      <c r="C567" s="82" t="s">
        <v>9</v>
      </c>
      <c r="D567" s="82" t="s">
        <v>154</v>
      </c>
      <c r="E567" s="83">
        <f t="shared" si="35"/>
        <v>1</v>
      </c>
      <c r="F567" s="82">
        <v>1</v>
      </c>
      <c r="G567" s="82"/>
      <c r="H567" s="82"/>
      <c r="I567" s="80"/>
    </row>
    <row r="568" spans="1:9" s="79" customFormat="1" ht="15" thickBot="1">
      <c r="A568" s="211" t="s">
        <v>229</v>
      </c>
      <c r="B568" s="212"/>
      <c r="C568" s="212"/>
      <c r="D568" s="212"/>
      <c r="E568" s="87">
        <f>SUM(E562:E567)</f>
        <v>9</v>
      </c>
      <c r="F568" s="87">
        <f>SUM(F562:F567)</f>
        <v>7</v>
      </c>
      <c r="G568" s="87">
        <f>SUM(G562:G567)</f>
        <v>2</v>
      </c>
      <c r="H568" s="88">
        <f>SUM(H562:H567)</f>
        <v>1</v>
      </c>
      <c r="I568" s="80"/>
    </row>
    <row r="569" spans="1:9" s="79" customFormat="1" ht="14.25">
      <c r="A569" s="89"/>
      <c r="B569" s="94"/>
      <c r="C569" s="94"/>
      <c r="D569" s="94"/>
      <c r="E569" s="94"/>
      <c r="F569" s="94"/>
      <c r="G569" s="94"/>
      <c r="H569" s="94"/>
      <c r="I569" s="80"/>
    </row>
    <row r="570" spans="1:9" s="79" customFormat="1" ht="15" thickBot="1">
      <c r="A570" s="106"/>
      <c r="B570" s="107"/>
      <c r="C570" s="108"/>
      <c r="D570" s="108"/>
      <c r="E570" s="107"/>
      <c r="F570" s="107"/>
      <c r="G570" s="107"/>
      <c r="H570" s="108"/>
      <c r="I570" s="80"/>
    </row>
    <row r="571" spans="1:9" s="79" customFormat="1" ht="15" thickBot="1">
      <c r="A571" s="226" t="s">
        <v>186</v>
      </c>
      <c r="B571" s="227"/>
      <c r="C571" s="227"/>
      <c r="D571" s="227"/>
      <c r="E571" s="84">
        <f>SUM(E21+E31+E43+E53+E64+E73+E82+E98+E114+E131+E160+E182+E191+E201+E212+E222+E234+E248+E260+E275+E289+E301+E313+E327+E342+E353+E363+E375+E391+E405+E415+E425+E436+E453+E467+E481+E492+E504+E516+E526+E541+E555+E568)</f>
        <v>850</v>
      </c>
      <c r="F571" s="84">
        <f>SUM(F21+F31+F43+F53+F64+F73+F82+F98+F114+F131+F160+F182+F191+F201+F212+F222+F234+F248+F260+F275+F289+F301+F313+F327+F342+F353+F363+F375+F391+F405+F415+F425+F436+F453+F467+F481+F492+F504+F516+F526+F541+F555+F568)</f>
        <v>773</v>
      </c>
      <c r="G571" s="84">
        <f>SUM(G21+G31+G43+G53+G64+G73+G82+G98+G114+G131+G160+G182+G191+G201+G212+G222+G234+G248+G260+G275+G289+G301+G313+G327+G342+G353+G363+G375+G391+G405+G415+G425+G436+G453+G467+G481+G492+G504+G516+G526+G541+G555+G568)</f>
        <v>77</v>
      </c>
      <c r="H571" s="85">
        <f>SUM(H21+H31+H43+H53+H64+H73+H82+H98+H114+H131+H160+H182+H191+H201+H212+H222+H234+H248+H260+H275+H289+H301+H313+H327+H342+H353+H363+H375+H391+H405+H415+H425+H436+H453+H467+H481+H492+H504+H516+H526+H541+H555+H568)</f>
        <v>26</v>
      </c>
      <c r="I571" s="80"/>
    </row>
    <row r="572" spans="1:9" s="79" customFormat="1" ht="15" thickBot="1">
      <c r="A572" s="109"/>
      <c r="B572" s="110"/>
      <c r="C572" s="110"/>
      <c r="D572" s="110"/>
      <c r="E572" s="110"/>
      <c r="F572" s="110"/>
      <c r="G572" s="110"/>
      <c r="H572" s="110"/>
      <c r="I572" s="80"/>
    </row>
    <row r="573" spans="1:9" s="79" customFormat="1" ht="15" thickTop="1">
      <c r="A573" s="43"/>
      <c r="B573" s="43"/>
      <c r="C573" s="43"/>
      <c r="D573" s="44"/>
      <c r="E573" s="44"/>
      <c r="F573" s="44"/>
      <c r="G573" s="44"/>
      <c r="H573" s="43"/>
      <c r="I573" s="80"/>
    </row>
    <row r="574" spans="1:9" s="79" customFormat="1" ht="14.25">
      <c r="A574" s="43"/>
      <c r="B574" s="43"/>
      <c r="C574" s="43"/>
      <c r="D574" s="44"/>
      <c r="E574" s="44"/>
      <c r="F574" s="44"/>
      <c r="G574" s="44"/>
      <c r="H574" s="43"/>
      <c r="I574" s="80"/>
    </row>
    <row r="575" spans="1:9" s="79" customFormat="1" ht="14.25">
      <c r="A575" s="43"/>
      <c r="B575" s="43"/>
      <c r="C575" s="43"/>
      <c r="D575" s="43"/>
      <c r="E575" s="43"/>
      <c r="F575" s="43"/>
      <c r="G575" s="43"/>
      <c r="H575" s="43"/>
      <c r="I575" s="80"/>
    </row>
    <row r="576" spans="1:9" s="79" customFormat="1" ht="14.25">
      <c r="A576" s="43"/>
      <c r="B576" s="43"/>
      <c r="C576" s="43"/>
      <c r="D576" s="43"/>
      <c r="E576" s="43"/>
      <c r="F576" s="43"/>
      <c r="G576" s="43"/>
      <c r="H576" s="43"/>
      <c r="I576" s="80"/>
    </row>
    <row r="577" spans="1:9" s="79" customFormat="1" ht="14.25">
      <c r="A577" s="43"/>
      <c r="B577" s="43"/>
      <c r="C577" s="43"/>
      <c r="D577" s="43"/>
      <c r="E577" s="43"/>
      <c r="F577" s="43"/>
      <c r="G577" s="43"/>
      <c r="H577" s="43"/>
      <c r="I577" s="80"/>
    </row>
    <row r="578" spans="1:9" s="79" customFormat="1" ht="14.25">
      <c r="A578" s="43"/>
      <c r="B578" s="43"/>
      <c r="C578" s="43"/>
      <c r="D578" s="43"/>
      <c r="E578" s="43"/>
      <c r="F578" s="43"/>
      <c r="G578" s="43"/>
      <c r="H578" s="43"/>
      <c r="I578" s="80"/>
    </row>
    <row r="579" spans="1:9" s="79" customFormat="1" ht="14.25">
      <c r="A579" s="43"/>
      <c r="B579" s="43"/>
      <c r="C579" s="43"/>
      <c r="D579" s="43"/>
      <c r="E579" s="43"/>
      <c r="F579" s="43"/>
      <c r="G579" s="43"/>
      <c r="H579" s="43"/>
      <c r="I579" s="80"/>
    </row>
    <row r="580" spans="1:9" s="79" customFormat="1" ht="14.25">
      <c r="A580" s="43"/>
      <c r="B580" s="43"/>
      <c r="C580" s="43"/>
      <c r="D580" s="43"/>
      <c r="E580" s="43"/>
      <c r="F580" s="43"/>
      <c r="G580" s="43"/>
      <c r="H580" s="43"/>
      <c r="I580" s="80"/>
    </row>
    <row r="581" spans="1:9" s="79" customFormat="1" ht="14.25">
      <c r="A581" s="43"/>
      <c r="B581" s="43"/>
      <c r="C581" s="43"/>
      <c r="D581" s="43"/>
      <c r="E581" s="43"/>
      <c r="F581" s="43"/>
      <c r="G581" s="43"/>
      <c r="H581" s="43"/>
      <c r="I581" s="80"/>
    </row>
    <row r="582" spans="1:9" s="79" customFormat="1" ht="14.25">
      <c r="A582" s="43"/>
      <c r="B582" s="43"/>
      <c r="C582" s="43"/>
      <c r="D582" s="43"/>
      <c r="E582" s="43"/>
      <c r="F582" s="43"/>
      <c r="G582" s="43"/>
      <c r="H582" s="43"/>
      <c r="I582" s="80"/>
    </row>
    <row r="583" spans="1:9" s="79" customFormat="1" ht="14.25">
      <c r="A583" s="43"/>
      <c r="B583" s="43"/>
      <c r="C583" s="43"/>
      <c r="D583" s="43"/>
      <c r="E583" s="43"/>
      <c r="F583" s="43"/>
      <c r="G583" s="43"/>
      <c r="H583" s="43"/>
      <c r="I583" s="80"/>
    </row>
    <row r="584" spans="1:9" s="79" customFormat="1" ht="14.25">
      <c r="A584" s="43"/>
      <c r="B584" s="43"/>
      <c r="C584" s="43"/>
      <c r="D584" s="43"/>
      <c r="E584" s="43"/>
      <c r="F584" s="43"/>
      <c r="G584" s="43"/>
      <c r="H584" s="43"/>
      <c r="I584" s="80"/>
    </row>
    <row r="585" spans="1:9" s="79" customFormat="1" ht="14.25">
      <c r="A585" s="43"/>
      <c r="B585" s="43"/>
      <c r="C585" s="43"/>
      <c r="D585" s="43"/>
      <c r="E585" s="43"/>
      <c r="F585" s="43"/>
      <c r="G585" s="43"/>
      <c r="H585" s="43"/>
      <c r="I585" s="80"/>
    </row>
    <row r="586" spans="1:9" s="79" customFormat="1" ht="14.25">
      <c r="A586" s="43"/>
      <c r="B586" s="43"/>
      <c r="C586" s="43"/>
      <c r="D586" s="43"/>
      <c r="E586" s="43"/>
      <c r="F586" s="43"/>
      <c r="G586" s="43"/>
      <c r="H586" s="43"/>
      <c r="I586" s="80"/>
    </row>
    <row r="587" spans="1:9" s="79" customFormat="1" ht="14.25">
      <c r="A587" s="43"/>
      <c r="B587" s="43"/>
      <c r="C587" s="43"/>
      <c r="D587" s="43"/>
      <c r="E587" s="43"/>
      <c r="F587" s="43"/>
      <c r="G587" s="43"/>
      <c r="H587" s="43"/>
      <c r="I587" s="80"/>
    </row>
    <row r="588" spans="1:9" s="79" customFormat="1" ht="14.25">
      <c r="A588" s="43"/>
      <c r="B588" s="43"/>
      <c r="C588" s="43"/>
      <c r="D588" s="43"/>
      <c r="E588" s="43"/>
      <c r="F588" s="43"/>
      <c r="G588" s="43"/>
      <c r="H588" s="43"/>
      <c r="I588" s="80"/>
    </row>
    <row r="589" spans="1:9" s="79" customFormat="1" ht="14.25">
      <c r="A589" s="43"/>
      <c r="B589" s="43"/>
      <c r="C589" s="43"/>
      <c r="D589" s="43"/>
      <c r="E589" s="43"/>
      <c r="F589" s="43"/>
      <c r="G589" s="43"/>
      <c r="H589" s="43"/>
      <c r="I589" s="80"/>
    </row>
    <row r="590" spans="1:9" s="79" customFormat="1" ht="14.25">
      <c r="A590" s="43"/>
      <c r="B590" s="43"/>
      <c r="C590" s="43"/>
      <c r="D590" s="43"/>
      <c r="E590" s="43"/>
      <c r="F590" s="43"/>
      <c r="G590" s="43"/>
      <c r="H590" s="43"/>
      <c r="I590" s="80"/>
    </row>
    <row r="591" spans="1:9" s="79" customFormat="1" ht="14.25">
      <c r="A591" s="43"/>
      <c r="B591" s="43"/>
      <c r="C591" s="43"/>
      <c r="D591" s="43"/>
      <c r="E591" s="43"/>
      <c r="F591" s="43"/>
      <c r="G591" s="43"/>
      <c r="H591" s="43"/>
      <c r="I591" s="80"/>
    </row>
    <row r="592" spans="1:9" s="79" customFormat="1" ht="14.25">
      <c r="A592" s="43"/>
      <c r="B592" s="43"/>
      <c r="C592" s="43"/>
      <c r="D592" s="43"/>
      <c r="E592" s="43"/>
      <c r="F592" s="43"/>
      <c r="G592" s="43"/>
      <c r="H592" s="43"/>
      <c r="I592" s="80"/>
    </row>
    <row r="593" spans="1:9" s="79" customFormat="1" ht="14.25">
      <c r="A593" s="43"/>
      <c r="B593" s="43"/>
      <c r="C593" s="43"/>
      <c r="D593" s="43"/>
      <c r="E593" s="43"/>
      <c r="F593" s="43"/>
      <c r="G593" s="43"/>
      <c r="H593" s="43"/>
      <c r="I593" s="80"/>
    </row>
    <row r="594" spans="1:9" s="79" customFormat="1" ht="14.25">
      <c r="A594" s="43"/>
      <c r="B594" s="43"/>
      <c r="C594" s="43"/>
      <c r="D594" s="43"/>
      <c r="E594" s="43"/>
      <c r="F594" s="43"/>
      <c r="G594" s="43"/>
      <c r="H594" s="43"/>
      <c r="I594" s="80"/>
    </row>
    <row r="595" spans="1:9" s="79" customFormat="1" ht="14.25">
      <c r="A595" s="43"/>
      <c r="B595" s="43"/>
      <c r="C595" s="43"/>
      <c r="D595" s="43"/>
      <c r="E595" s="43"/>
      <c r="F595" s="43"/>
      <c r="G595" s="43"/>
      <c r="H595" s="43"/>
      <c r="I595" s="80"/>
    </row>
    <row r="596" spans="1:9" s="79" customFormat="1" ht="14.25">
      <c r="A596" s="43"/>
      <c r="B596" s="43"/>
      <c r="C596" s="43"/>
      <c r="D596" s="43"/>
      <c r="E596" s="43"/>
      <c r="F596" s="43"/>
      <c r="G596" s="43"/>
      <c r="H596" s="43"/>
      <c r="I596" s="80"/>
    </row>
    <row r="597" spans="1:9" s="79" customFormat="1" ht="14.25">
      <c r="A597" s="43"/>
      <c r="B597" s="43"/>
      <c r="C597" s="43"/>
      <c r="D597" s="43"/>
      <c r="E597" s="43"/>
      <c r="F597" s="43"/>
      <c r="G597" s="43"/>
      <c r="H597" s="43"/>
      <c r="I597" s="80"/>
    </row>
    <row r="598" spans="1:9" s="79" customFormat="1" ht="14.25">
      <c r="A598" s="43"/>
      <c r="B598" s="43"/>
      <c r="C598" s="43"/>
      <c r="D598" s="43"/>
      <c r="E598" s="43"/>
      <c r="F598" s="43"/>
      <c r="G598" s="43"/>
      <c r="H598" s="43"/>
      <c r="I598" s="80"/>
    </row>
    <row r="599" spans="1:9" s="79" customFormat="1" ht="14.25">
      <c r="A599" s="43"/>
      <c r="B599" s="43"/>
      <c r="C599" s="43"/>
      <c r="D599" s="43"/>
      <c r="E599" s="43"/>
      <c r="F599" s="43"/>
      <c r="G599" s="43"/>
      <c r="H599" s="43"/>
      <c r="I599" s="80"/>
    </row>
    <row r="600" spans="1:9" s="79" customFormat="1" ht="14.25">
      <c r="A600" s="43"/>
      <c r="B600" s="43"/>
      <c r="C600" s="43"/>
      <c r="D600" s="43"/>
      <c r="E600" s="43"/>
      <c r="F600" s="43"/>
      <c r="G600" s="43"/>
      <c r="H600" s="43"/>
      <c r="I600" s="80"/>
    </row>
    <row r="601" spans="1:9" s="79" customFormat="1" ht="14.25">
      <c r="A601" s="43"/>
      <c r="B601" s="43"/>
      <c r="C601" s="43"/>
      <c r="D601" s="43"/>
      <c r="E601" s="43"/>
      <c r="F601" s="43"/>
      <c r="G601" s="43"/>
      <c r="H601" s="43"/>
      <c r="I601" s="80"/>
    </row>
    <row r="602" spans="1:9" s="79" customFormat="1" ht="14.25">
      <c r="A602" s="43"/>
      <c r="B602" s="43"/>
      <c r="C602" s="43"/>
      <c r="D602" s="43"/>
      <c r="E602" s="43"/>
      <c r="F602" s="43"/>
      <c r="G602" s="43"/>
      <c r="H602" s="43"/>
      <c r="I602" s="80"/>
    </row>
    <row r="603" spans="1:9" s="79" customFormat="1" ht="14.25">
      <c r="A603" s="43"/>
      <c r="B603" s="43"/>
      <c r="C603" s="43"/>
      <c r="D603" s="43"/>
      <c r="E603" s="43"/>
      <c r="F603" s="43"/>
      <c r="G603" s="43"/>
      <c r="H603" s="43"/>
      <c r="I603" s="80"/>
    </row>
    <row r="604" spans="1:9" s="79" customFormat="1" ht="14.25">
      <c r="A604" s="43"/>
      <c r="B604" s="43"/>
      <c r="C604" s="43"/>
      <c r="D604" s="43"/>
      <c r="E604" s="43"/>
      <c r="F604" s="43"/>
      <c r="G604" s="43"/>
      <c r="H604" s="43"/>
      <c r="I604" s="80"/>
    </row>
    <row r="605" spans="1:9" s="79" customFormat="1" ht="14.25">
      <c r="A605" s="43"/>
      <c r="B605" s="43"/>
      <c r="C605" s="43"/>
      <c r="D605" s="43"/>
      <c r="E605" s="43"/>
      <c r="F605" s="43"/>
      <c r="G605" s="43"/>
      <c r="H605" s="43"/>
      <c r="I605" s="80"/>
    </row>
    <row r="606" spans="1:9" s="79" customFormat="1" ht="14.25">
      <c r="A606" s="43"/>
      <c r="B606" s="43"/>
      <c r="C606" s="43"/>
      <c r="D606" s="43"/>
      <c r="E606" s="43"/>
      <c r="F606" s="43"/>
      <c r="G606" s="43"/>
      <c r="H606" s="43"/>
      <c r="I606" s="80"/>
    </row>
    <row r="607" spans="1:9" s="79" customFormat="1" ht="14.25">
      <c r="A607" s="43"/>
      <c r="B607" s="43"/>
      <c r="C607" s="43"/>
      <c r="D607" s="43"/>
      <c r="E607" s="43"/>
      <c r="F607" s="43"/>
      <c r="G607" s="43"/>
      <c r="H607" s="43"/>
      <c r="I607" s="80"/>
    </row>
    <row r="608" spans="1:9" s="79" customFormat="1" ht="14.25">
      <c r="A608" s="43"/>
      <c r="B608" s="43"/>
      <c r="C608" s="43"/>
      <c r="D608" s="43"/>
      <c r="E608" s="43"/>
      <c r="F608" s="43"/>
      <c r="G608" s="43"/>
      <c r="H608" s="43"/>
      <c r="I608" s="80"/>
    </row>
    <row r="609" spans="1:9" s="79" customFormat="1" ht="14.25">
      <c r="A609" s="43"/>
      <c r="B609" s="43"/>
      <c r="C609" s="43"/>
      <c r="D609" s="43"/>
      <c r="E609" s="43"/>
      <c r="F609" s="43"/>
      <c r="G609" s="43"/>
      <c r="H609" s="43"/>
      <c r="I609" s="80"/>
    </row>
    <row r="610" spans="1:9" s="79" customFormat="1" ht="14.25">
      <c r="A610" s="43"/>
      <c r="B610" s="43"/>
      <c r="C610" s="43"/>
      <c r="D610" s="43"/>
      <c r="E610" s="43"/>
      <c r="F610" s="43"/>
      <c r="G610" s="43"/>
      <c r="H610" s="43"/>
      <c r="I610" s="80"/>
    </row>
    <row r="611" spans="1:9" s="79" customFormat="1" ht="14.25">
      <c r="A611" s="43"/>
      <c r="B611" s="43"/>
      <c r="C611" s="43"/>
      <c r="D611" s="43"/>
      <c r="E611" s="43"/>
      <c r="F611" s="43"/>
      <c r="G611" s="43"/>
      <c r="H611" s="43"/>
      <c r="I611" s="80"/>
    </row>
    <row r="612" spans="1:9" s="79" customFormat="1" ht="14.25">
      <c r="A612" s="43"/>
      <c r="B612" s="43"/>
      <c r="C612" s="43"/>
      <c r="D612" s="43"/>
      <c r="E612" s="43"/>
      <c r="F612" s="43"/>
      <c r="G612" s="43"/>
      <c r="H612" s="43"/>
      <c r="I612" s="80"/>
    </row>
    <row r="613" spans="1:9" s="79" customFormat="1" ht="14.25">
      <c r="A613" s="43"/>
      <c r="B613" s="43"/>
      <c r="C613" s="43"/>
      <c r="D613" s="43"/>
      <c r="E613" s="43"/>
      <c r="F613" s="43"/>
      <c r="G613" s="43"/>
      <c r="H613" s="43"/>
      <c r="I613" s="80"/>
    </row>
    <row r="614" spans="1:9" s="79" customFormat="1" ht="14.25">
      <c r="A614" s="43"/>
      <c r="B614" s="43"/>
      <c r="C614" s="43"/>
      <c r="D614" s="43"/>
      <c r="E614" s="43"/>
      <c r="F614" s="43"/>
      <c r="G614" s="43"/>
      <c r="H614" s="43"/>
      <c r="I614" s="80"/>
    </row>
    <row r="615" spans="1:9" s="79" customFormat="1" ht="14.25">
      <c r="A615" s="43"/>
      <c r="B615" s="43"/>
      <c r="C615" s="43"/>
      <c r="D615" s="43"/>
      <c r="E615" s="43"/>
      <c r="F615" s="43"/>
      <c r="G615" s="43"/>
      <c r="H615" s="43"/>
      <c r="I615" s="80"/>
    </row>
    <row r="616" spans="1:9" s="79" customFormat="1" ht="14.25">
      <c r="A616" s="43"/>
      <c r="B616" s="43"/>
      <c r="C616" s="43"/>
      <c r="D616" s="43"/>
      <c r="E616" s="43"/>
      <c r="F616" s="43"/>
      <c r="G616" s="43"/>
      <c r="H616" s="43"/>
      <c r="I616" s="80"/>
    </row>
    <row r="617" spans="1:9" s="79" customFormat="1" ht="14.25">
      <c r="A617" s="43"/>
      <c r="B617" s="43"/>
      <c r="C617" s="43"/>
      <c r="D617" s="43"/>
      <c r="E617" s="43"/>
      <c r="F617" s="43"/>
      <c r="G617" s="43"/>
      <c r="H617" s="43"/>
      <c r="I617" s="80"/>
    </row>
    <row r="618" spans="1:9" s="79" customFormat="1" ht="14.25">
      <c r="A618" s="43"/>
      <c r="B618" s="43"/>
      <c r="C618" s="43"/>
      <c r="D618" s="43"/>
      <c r="E618" s="43"/>
      <c r="F618" s="43"/>
      <c r="G618" s="43"/>
      <c r="H618" s="43"/>
      <c r="I618" s="80"/>
    </row>
    <row r="619" spans="1:9" s="79" customFormat="1" ht="14.25">
      <c r="A619" s="43"/>
      <c r="B619" s="43"/>
      <c r="C619" s="43"/>
      <c r="D619" s="43"/>
      <c r="E619" s="43"/>
      <c r="F619" s="43"/>
      <c r="G619" s="43"/>
      <c r="H619" s="43"/>
      <c r="I619" s="80"/>
    </row>
    <row r="620" spans="1:9" s="79" customFormat="1" ht="14.25">
      <c r="A620" s="43"/>
      <c r="B620" s="43"/>
      <c r="C620" s="43"/>
      <c r="D620" s="43"/>
      <c r="E620" s="43"/>
      <c r="F620" s="43"/>
      <c r="G620" s="43"/>
      <c r="H620" s="43"/>
      <c r="I620" s="80"/>
    </row>
    <row r="621" spans="1:9" s="79" customFormat="1" ht="14.25">
      <c r="A621" s="43"/>
      <c r="B621" s="43"/>
      <c r="C621" s="43"/>
      <c r="D621" s="43"/>
      <c r="E621" s="43"/>
      <c r="F621" s="43"/>
      <c r="G621" s="43"/>
      <c r="H621" s="43"/>
      <c r="I621" s="80"/>
    </row>
    <row r="622" spans="1:9" s="79" customFormat="1" ht="14.25">
      <c r="A622" s="43"/>
      <c r="B622" s="43"/>
      <c r="C622" s="43"/>
      <c r="D622" s="43"/>
      <c r="E622" s="43"/>
      <c r="F622" s="43"/>
      <c r="G622" s="43"/>
      <c r="H622" s="43"/>
      <c r="I622" s="80"/>
    </row>
    <row r="623" spans="1:9" s="79" customFormat="1" ht="14.25">
      <c r="A623" s="43"/>
      <c r="B623" s="43"/>
      <c r="C623" s="43"/>
      <c r="D623" s="43"/>
      <c r="E623" s="43"/>
      <c r="F623" s="43"/>
      <c r="G623" s="43"/>
      <c r="H623" s="43"/>
      <c r="I623" s="80"/>
    </row>
    <row r="624" spans="1:9" s="79" customFormat="1" ht="14.25">
      <c r="A624" s="43"/>
      <c r="B624" s="43"/>
      <c r="C624" s="43"/>
      <c r="D624" s="43"/>
      <c r="E624" s="43"/>
      <c r="F624" s="43"/>
      <c r="G624" s="43"/>
      <c r="H624" s="43"/>
      <c r="I624" s="80"/>
    </row>
    <row r="625" spans="1:9" s="79" customFormat="1" ht="14.25">
      <c r="A625" s="43"/>
      <c r="B625" s="43"/>
      <c r="C625" s="43"/>
      <c r="D625" s="43"/>
      <c r="E625" s="43"/>
      <c r="F625" s="43"/>
      <c r="G625" s="43"/>
      <c r="H625" s="43"/>
      <c r="I625" s="43"/>
    </row>
    <row r="626" spans="1:9" s="79" customFormat="1" ht="14.25">
      <c r="A626" s="43"/>
      <c r="B626" s="43"/>
      <c r="C626" s="43"/>
      <c r="D626" s="43"/>
      <c r="E626" s="43"/>
      <c r="F626" s="43"/>
      <c r="G626" s="43"/>
      <c r="H626" s="43"/>
      <c r="I626" s="43"/>
    </row>
    <row r="627" spans="1:9" s="79" customFormat="1" ht="14.25">
      <c r="A627" s="43"/>
      <c r="B627" s="43"/>
      <c r="C627" s="43"/>
      <c r="D627" s="43"/>
      <c r="E627" s="43"/>
      <c r="F627" s="43"/>
      <c r="G627" s="43"/>
      <c r="H627" s="43"/>
      <c r="I627" s="43"/>
    </row>
    <row r="628" spans="1:9" s="79" customFormat="1" ht="14.25">
      <c r="A628" s="43"/>
      <c r="B628" s="43"/>
      <c r="C628" s="43"/>
      <c r="D628" s="43"/>
      <c r="E628" s="43"/>
      <c r="F628" s="43"/>
      <c r="G628" s="43"/>
      <c r="H628" s="43"/>
      <c r="I628" s="43"/>
    </row>
    <row r="629" spans="1:9" s="79" customFormat="1" ht="14.25">
      <c r="A629" s="43"/>
      <c r="B629" s="43"/>
      <c r="C629" s="43"/>
      <c r="D629" s="43"/>
      <c r="E629" s="43"/>
      <c r="F629" s="43"/>
      <c r="G629" s="43"/>
      <c r="H629" s="43"/>
      <c r="I629" s="43"/>
    </row>
    <row r="630" spans="1:9" s="79" customFormat="1" ht="14.25">
      <c r="A630" s="43"/>
      <c r="B630" s="43"/>
      <c r="C630" s="43"/>
      <c r="D630" s="43"/>
      <c r="E630" s="43"/>
      <c r="F630" s="43"/>
      <c r="G630" s="43"/>
      <c r="H630" s="43"/>
      <c r="I630" s="43"/>
    </row>
    <row r="631" spans="1:9" s="79" customFormat="1" ht="14.25">
      <c r="A631" s="43"/>
      <c r="B631" s="43"/>
      <c r="C631" s="43"/>
      <c r="D631" s="43"/>
      <c r="E631" s="43"/>
      <c r="F631" s="43"/>
      <c r="G631" s="43"/>
      <c r="H631" s="43"/>
      <c r="I631" s="43"/>
    </row>
    <row r="632" spans="1:9" s="79" customFormat="1" ht="14.25">
      <c r="A632" s="43"/>
      <c r="B632" s="43"/>
      <c r="C632" s="43"/>
      <c r="D632" s="43"/>
      <c r="E632" s="43"/>
      <c r="F632" s="43"/>
      <c r="G632" s="43"/>
      <c r="H632" s="43"/>
      <c r="I632" s="43"/>
    </row>
    <row r="633" spans="1:9" s="79" customFormat="1" ht="14.25">
      <c r="A633" s="43"/>
      <c r="B633" s="43"/>
      <c r="C633" s="43"/>
      <c r="D633" s="43"/>
      <c r="E633" s="43"/>
      <c r="F633" s="43"/>
      <c r="G633" s="43"/>
      <c r="H633" s="43"/>
      <c r="I633" s="43"/>
    </row>
    <row r="634" spans="1:9" s="79" customFormat="1" ht="14.25">
      <c r="A634" s="43"/>
      <c r="B634" s="43"/>
      <c r="C634" s="43"/>
      <c r="D634" s="43"/>
      <c r="E634" s="43"/>
      <c r="F634" s="43"/>
      <c r="G634" s="43"/>
      <c r="H634" s="43"/>
      <c r="I634" s="43"/>
    </row>
    <row r="635" spans="1:9" s="79" customFormat="1" ht="14.25">
      <c r="A635" s="43"/>
      <c r="B635" s="43"/>
      <c r="C635" s="43"/>
      <c r="D635" s="43"/>
      <c r="E635" s="43"/>
      <c r="F635" s="43"/>
      <c r="G635" s="43"/>
      <c r="H635" s="43"/>
      <c r="I635" s="43"/>
    </row>
    <row r="636" spans="1:9" s="79" customFormat="1" ht="14.25">
      <c r="A636" s="43"/>
      <c r="B636" s="43"/>
      <c r="C636" s="43"/>
      <c r="D636" s="43"/>
      <c r="E636" s="43"/>
      <c r="F636" s="43"/>
      <c r="G636" s="43"/>
      <c r="H636" s="43"/>
      <c r="I636" s="43"/>
    </row>
    <row r="637" spans="1:9" s="79" customFormat="1" ht="14.25">
      <c r="A637" s="43"/>
      <c r="B637" s="43"/>
      <c r="C637" s="43"/>
      <c r="D637" s="43"/>
      <c r="E637" s="43"/>
      <c r="F637" s="43"/>
      <c r="G637" s="43"/>
      <c r="H637" s="43"/>
      <c r="I637" s="43"/>
    </row>
    <row r="638" spans="1:9" s="79" customFormat="1" ht="14.25">
      <c r="A638" s="43"/>
      <c r="B638" s="43"/>
      <c r="C638" s="43"/>
      <c r="D638" s="43"/>
      <c r="E638" s="43"/>
      <c r="F638" s="43"/>
      <c r="G638" s="43"/>
      <c r="H638" s="43"/>
      <c r="I638" s="43"/>
    </row>
    <row r="639" s="79" customFormat="1" ht="12.75"/>
    <row r="640" s="79" customFormat="1" ht="12.75"/>
    <row r="641" s="79" customFormat="1" ht="12.75"/>
    <row r="642" s="79" customFormat="1" ht="12.75"/>
    <row r="643" s="79" customFormat="1" ht="12.75"/>
    <row r="644" s="79" customFormat="1" ht="12.75"/>
    <row r="645" s="79" customFormat="1" ht="12.75"/>
    <row r="646" s="79" customFormat="1" ht="12.75"/>
    <row r="647" s="79" customFormat="1" ht="12.75"/>
    <row r="648" s="79" customFormat="1" ht="12.75"/>
    <row r="649" s="79" customFormat="1" ht="12.75"/>
    <row r="650" s="79" customFormat="1" ht="12.75"/>
    <row r="651" s="79" customFormat="1" ht="12.75"/>
    <row r="652" s="79" customFormat="1" ht="12.75"/>
    <row r="653" s="79" customFormat="1" ht="12.75"/>
  </sheetData>
  <sheetProtection/>
  <mergeCells count="178">
    <mergeCell ref="A508:A510"/>
    <mergeCell ref="F559:G560"/>
    <mergeCell ref="H559:H561"/>
    <mergeCell ref="G3:H3"/>
    <mergeCell ref="F530:G531"/>
    <mergeCell ref="H530:H532"/>
    <mergeCell ref="F485:G486"/>
    <mergeCell ref="H485:H487"/>
    <mergeCell ref="F409:G410"/>
    <mergeCell ref="H409:H411"/>
    <mergeCell ref="F545:G546"/>
    <mergeCell ref="H545:H547"/>
    <mergeCell ref="F508:G509"/>
    <mergeCell ref="H508:H510"/>
    <mergeCell ref="F520:G521"/>
    <mergeCell ref="H520:H522"/>
    <mergeCell ref="F496:G497"/>
    <mergeCell ref="H496:H498"/>
    <mergeCell ref="F457:G458"/>
    <mergeCell ref="H457:H459"/>
    <mergeCell ref="F471:G472"/>
    <mergeCell ref="H471:H473"/>
    <mergeCell ref="F429:G430"/>
    <mergeCell ref="H429:H431"/>
    <mergeCell ref="A440:A442"/>
    <mergeCell ref="F440:G441"/>
    <mergeCell ref="H440:H442"/>
    <mergeCell ref="A436:D436"/>
    <mergeCell ref="F419:G420"/>
    <mergeCell ref="H419:H421"/>
    <mergeCell ref="F379:G380"/>
    <mergeCell ref="H379:H381"/>
    <mergeCell ref="A395:A397"/>
    <mergeCell ref="F395:G396"/>
    <mergeCell ref="H395:H397"/>
    <mergeCell ref="H357:H359"/>
    <mergeCell ref="A367:A369"/>
    <mergeCell ref="F367:G368"/>
    <mergeCell ref="H367:H369"/>
    <mergeCell ref="F357:G358"/>
    <mergeCell ref="A331:A333"/>
    <mergeCell ref="F331:G332"/>
    <mergeCell ref="H331:H333"/>
    <mergeCell ref="A346:A348"/>
    <mergeCell ref="F346:G347"/>
    <mergeCell ref="H346:H348"/>
    <mergeCell ref="A342:D342"/>
    <mergeCell ref="F305:G306"/>
    <mergeCell ref="H305:H307"/>
    <mergeCell ref="A317:A319"/>
    <mergeCell ref="F317:G318"/>
    <mergeCell ref="H317:H319"/>
    <mergeCell ref="A327:D327"/>
    <mergeCell ref="A313:D313"/>
    <mergeCell ref="A279:A281"/>
    <mergeCell ref="F279:G280"/>
    <mergeCell ref="H279:H281"/>
    <mergeCell ref="A293:A295"/>
    <mergeCell ref="F293:G294"/>
    <mergeCell ref="H293:H295"/>
    <mergeCell ref="F252:G253"/>
    <mergeCell ref="H252:H254"/>
    <mergeCell ref="A264:A266"/>
    <mergeCell ref="F264:G265"/>
    <mergeCell ref="H264:H266"/>
    <mergeCell ref="F226:G227"/>
    <mergeCell ref="H226:H228"/>
    <mergeCell ref="A238:A240"/>
    <mergeCell ref="F238:G239"/>
    <mergeCell ref="H238:H240"/>
    <mergeCell ref="F205:G206"/>
    <mergeCell ref="H205:H207"/>
    <mergeCell ref="A216:A218"/>
    <mergeCell ref="F216:G217"/>
    <mergeCell ref="H216:H218"/>
    <mergeCell ref="A186:A188"/>
    <mergeCell ref="F186:G187"/>
    <mergeCell ref="H186:H188"/>
    <mergeCell ref="A195:A197"/>
    <mergeCell ref="F195:G196"/>
    <mergeCell ref="H195:H197"/>
    <mergeCell ref="A191:D191"/>
    <mergeCell ref="F135:G136"/>
    <mergeCell ref="H135:H137"/>
    <mergeCell ref="A164:A166"/>
    <mergeCell ref="F164:G165"/>
    <mergeCell ref="H164:H166"/>
    <mergeCell ref="F102:G103"/>
    <mergeCell ref="H102:H104"/>
    <mergeCell ref="A118:A120"/>
    <mergeCell ref="F118:G119"/>
    <mergeCell ref="H118:H120"/>
    <mergeCell ref="A114:D114"/>
    <mergeCell ref="A102:A104"/>
    <mergeCell ref="F77:G78"/>
    <mergeCell ref="H77:H79"/>
    <mergeCell ref="A86:A88"/>
    <mergeCell ref="F86:G87"/>
    <mergeCell ref="H86:H88"/>
    <mergeCell ref="A77:A79"/>
    <mergeCell ref="F57:G58"/>
    <mergeCell ref="H57:H59"/>
    <mergeCell ref="A68:A70"/>
    <mergeCell ref="F68:G69"/>
    <mergeCell ref="H68:H70"/>
    <mergeCell ref="A57:A59"/>
    <mergeCell ref="F25:G26"/>
    <mergeCell ref="H25:H27"/>
    <mergeCell ref="A12:A14"/>
    <mergeCell ref="F35:G36"/>
    <mergeCell ref="H35:H37"/>
    <mergeCell ref="A47:A49"/>
    <mergeCell ref="F47:G48"/>
    <mergeCell ref="H47:H49"/>
    <mergeCell ref="A35:A37"/>
    <mergeCell ref="A275:D275"/>
    <mergeCell ref="A234:D234"/>
    <mergeCell ref="A248:D248"/>
    <mergeCell ref="A222:D222"/>
    <mergeCell ref="A226:A228"/>
    <mergeCell ref="A252:A254"/>
    <mergeCell ref="A301:D301"/>
    <mergeCell ref="A289:D289"/>
    <mergeCell ref="A305:A307"/>
    <mergeCell ref="A425:D425"/>
    <mergeCell ref="A415:D415"/>
    <mergeCell ref="A353:D353"/>
    <mergeCell ref="A363:D363"/>
    <mergeCell ref="A357:A359"/>
    <mergeCell ref="A379:A381"/>
    <mergeCell ref="A409:A411"/>
    <mergeCell ref="A555:D555"/>
    <mergeCell ref="A568:D568"/>
    <mergeCell ref="A526:D526"/>
    <mergeCell ref="A516:D516"/>
    <mergeCell ref="A530:A532"/>
    <mergeCell ref="A559:A561"/>
    <mergeCell ref="A541:D541"/>
    <mergeCell ref="A457:A459"/>
    <mergeCell ref="A485:A487"/>
    <mergeCell ref="A496:A498"/>
    <mergeCell ref="A471:A473"/>
    <mergeCell ref="A481:D481"/>
    <mergeCell ref="A375:D375"/>
    <mergeCell ref="A391:D391"/>
    <mergeCell ref="A405:D405"/>
    <mergeCell ref="A419:A421"/>
    <mergeCell ref="A429:A431"/>
    <mergeCell ref="A205:A207"/>
    <mergeCell ref="A131:D131"/>
    <mergeCell ref="A160:D160"/>
    <mergeCell ref="A182:D182"/>
    <mergeCell ref="A135:A137"/>
    <mergeCell ref="A545:A547"/>
    <mergeCell ref="A520:A522"/>
    <mergeCell ref="A504:D504"/>
    <mergeCell ref="A467:D467"/>
    <mergeCell ref="A453:D453"/>
    <mergeCell ref="A571:D571"/>
    <mergeCell ref="A21:D21"/>
    <mergeCell ref="A31:D31"/>
    <mergeCell ref="A43:D43"/>
    <mergeCell ref="A53:D53"/>
    <mergeCell ref="A64:D64"/>
    <mergeCell ref="A492:D492"/>
    <mergeCell ref="A201:D201"/>
    <mergeCell ref="A212:D212"/>
    <mergeCell ref="A260:D260"/>
    <mergeCell ref="A73:D73"/>
    <mergeCell ref="A82:D82"/>
    <mergeCell ref="A98:D98"/>
    <mergeCell ref="F2:H2"/>
    <mergeCell ref="A5:H5"/>
    <mergeCell ref="G8:H8"/>
    <mergeCell ref="A6:H6"/>
    <mergeCell ref="F12:G13"/>
    <mergeCell ref="H12:H14"/>
    <mergeCell ref="A25:A27"/>
  </mergeCells>
  <printOptions/>
  <pageMargins left="0.5905511811023623" right="0.1968503937007874" top="0.3937007874015748" bottom="0.3937007874015748" header="0" footer="0"/>
  <pageSetup horizontalDpi="600" verticalDpi="600" orientation="portrait" paperSize="9" scale="73" r:id="rId1"/>
  <headerFooter alignWithMargins="0">
    <oddHeader>&amp;RPagina &amp;P de &amp;N</oddHeader>
  </headerFooter>
  <rowBreaks count="9" manualBreakCount="9">
    <brk id="54" max="7" man="1"/>
    <brk id="115" max="7" man="1"/>
    <brk id="183" max="7" man="1"/>
    <brk id="235" max="7" man="1"/>
    <brk id="301" max="7" man="1"/>
    <brk id="364" max="7" man="1"/>
    <brk id="426" max="7" man="1"/>
    <brk id="493" max="7" man="1"/>
    <brk id="5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138"/>
  <sheetViews>
    <sheetView zoomScale="90" zoomScaleNormal="90" zoomScalePageLayoutView="0" workbookViewId="0" topLeftCell="B29">
      <selection activeCell="C132" sqref="C132"/>
    </sheetView>
  </sheetViews>
  <sheetFormatPr defaultColWidth="11.421875" defaultRowHeight="12.75"/>
  <cols>
    <col min="1" max="1" width="1.1484375" style="0" customWidth="1"/>
    <col min="2" max="2" width="65.421875" style="0" customWidth="1"/>
    <col min="3" max="3" width="9.7109375" style="7" customWidth="1"/>
    <col min="4" max="7" width="9.7109375" style="0" customWidth="1"/>
  </cols>
  <sheetData>
    <row r="1" spans="2:3" ht="12.75">
      <c r="B1" s="198" t="s">
        <v>178</v>
      </c>
      <c r="C1" s="129"/>
    </row>
    <row r="2" spans="2:3" ht="12.75">
      <c r="B2" s="198" t="s">
        <v>346</v>
      </c>
      <c r="C2" s="129"/>
    </row>
    <row r="3" spans="2:3" ht="12.75">
      <c r="B3" s="198" t="s">
        <v>177</v>
      </c>
      <c r="C3" s="129"/>
    </row>
    <row r="5" spans="2:7" ht="20.25">
      <c r="B5" s="228" t="s">
        <v>179</v>
      </c>
      <c r="C5" s="228"/>
      <c r="D5" s="228"/>
      <c r="E5" s="228"/>
      <c r="F5" s="228"/>
      <c r="G5" s="228"/>
    </row>
    <row r="6" spans="2:7" ht="20.25">
      <c r="B6" s="228" t="s">
        <v>325</v>
      </c>
      <c r="C6" s="228"/>
      <c r="D6" s="228"/>
      <c r="E6" s="228"/>
      <c r="F6" s="228"/>
      <c r="G6" s="228"/>
    </row>
    <row r="7" spans="2:7" ht="17.25" customHeight="1">
      <c r="B7" s="118"/>
      <c r="C7" s="118"/>
      <c r="D7" s="118"/>
      <c r="E7" s="118"/>
      <c r="F7" s="118"/>
      <c r="G7" s="118"/>
    </row>
    <row r="8" spans="2:3" ht="12.75">
      <c r="B8" s="6" t="s">
        <v>181</v>
      </c>
      <c r="C8" s="129"/>
    </row>
    <row r="9" spans="2:3" ht="12.75">
      <c r="B9" s="6" t="s">
        <v>328</v>
      </c>
      <c r="C9" s="129"/>
    </row>
    <row r="11" spans="2:3" ht="13.5" thickBot="1">
      <c r="B11" s="6"/>
      <c r="C11" s="129"/>
    </row>
    <row r="12" spans="2:7" ht="13.5" thickBot="1">
      <c r="B12" s="229" t="s">
        <v>180</v>
      </c>
      <c r="C12" s="229" t="s">
        <v>222</v>
      </c>
      <c r="D12" s="231" t="s">
        <v>190</v>
      </c>
      <c r="E12" s="231"/>
      <c r="F12" s="231"/>
      <c r="G12" s="231"/>
    </row>
    <row r="13" spans="2:10" ht="13.5" thickBot="1">
      <c r="B13" s="230"/>
      <c r="C13" s="229"/>
      <c r="D13" s="22" t="s">
        <v>151</v>
      </c>
      <c r="E13" s="22" t="s">
        <v>152</v>
      </c>
      <c r="F13" s="22" t="s">
        <v>153</v>
      </c>
      <c r="G13" s="22" t="s">
        <v>154</v>
      </c>
      <c r="J13" s="8"/>
    </row>
    <row r="14" spans="2:10" ht="15" customHeight="1">
      <c r="B14" s="173" t="s">
        <v>1</v>
      </c>
      <c r="C14" s="173"/>
      <c r="D14" s="174"/>
      <c r="E14" s="174"/>
      <c r="F14" s="174"/>
      <c r="G14" s="174"/>
      <c r="J14" s="8"/>
    </row>
    <row r="15" spans="2:10" ht="15" customHeight="1">
      <c r="B15" s="175" t="s">
        <v>2</v>
      </c>
      <c r="C15" s="176">
        <f>SUM(D15:G15)</f>
        <v>9</v>
      </c>
      <c r="D15" s="177">
        <v>2</v>
      </c>
      <c r="E15" s="177"/>
      <c r="F15" s="177">
        <v>1</v>
      </c>
      <c r="G15" s="177">
        <v>6</v>
      </c>
      <c r="J15" s="8"/>
    </row>
    <row r="16" spans="2:7" ht="15" customHeight="1">
      <c r="B16" s="171" t="s">
        <v>10</v>
      </c>
      <c r="C16" s="178"/>
      <c r="D16" s="179"/>
      <c r="E16" s="179"/>
      <c r="F16" s="179"/>
      <c r="G16" s="179"/>
    </row>
    <row r="17" spans="2:7" ht="15" customHeight="1">
      <c r="B17" s="180" t="s">
        <v>119</v>
      </c>
      <c r="C17" s="181">
        <f aca="true" t="shared" si="0" ref="C17:C62">SUM(D17:G17)</f>
        <v>3</v>
      </c>
      <c r="D17" s="177">
        <v>1</v>
      </c>
      <c r="E17" s="177"/>
      <c r="F17" s="177">
        <v>1</v>
      </c>
      <c r="G17" s="177">
        <v>1</v>
      </c>
    </row>
    <row r="18" spans="2:7" ht="15" customHeight="1">
      <c r="B18" s="182" t="s">
        <v>341</v>
      </c>
      <c r="C18" s="183"/>
      <c r="D18" s="179"/>
      <c r="E18" s="179"/>
      <c r="F18" s="179"/>
      <c r="G18" s="179"/>
    </row>
    <row r="19" spans="2:7" ht="15" customHeight="1">
      <c r="B19" s="184" t="s">
        <v>191</v>
      </c>
      <c r="C19" s="185">
        <f t="shared" si="0"/>
        <v>5</v>
      </c>
      <c r="D19" s="186">
        <v>1</v>
      </c>
      <c r="E19" s="186"/>
      <c r="F19" s="186">
        <v>2</v>
      </c>
      <c r="G19" s="186">
        <v>2</v>
      </c>
    </row>
    <row r="20" spans="2:7" ht="15" customHeight="1">
      <c r="B20" s="187" t="s">
        <v>192</v>
      </c>
      <c r="C20" s="188">
        <f t="shared" si="0"/>
        <v>3</v>
      </c>
      <c r="D20" s="189">
        <v>0</v>
      </c>
      <c r="E20" s="189">
        <v>1</v>
      </c>
      <c r="F20" s="189">
        <v>1</v>
      </c>
      <c r="G20" s="189">
        <v>1</v>
      </c>
    </row>
    <row r="21" spans="2:7" ht="15" customHeight="1">
      <c r="B21" s="187" t="s">
        <v>193</v>
      </c>
      <c r="C21" s="188">
        <f t="shared" si="0"/>
        <v>4</v>
      </c>
      <c r="D21" s="189">
        <v>0</v>
      </c>
      <c r="E21" s="189">
        <v>1</v>
      </c>
      <c r="F21" s="189">
        <v>1</v>
      </c>
      <c r="G21" s="189">
        <v>2</v>
      </c>
    </row>
    <row r="22" spans="2:7" ht="15" customHeight="1">
      <c r="B22" s="190" t="s">
        <v>219</v>
      </c>
      <c r="C22" s="176">
        <f t="shared" si="0"/>
        <v>2</v>
      </c>
      <c r="D22" s="191">
        <v>0</v>
      </c>
      <c r="E22" s="191">
        <v>1</v>
      </c>
      <c r="F22" s="191">
        <v>1</v>
      </c>
      <c r="G22" s="191">
        <v>0</v>
      </c>
    </row>
    <row r="23" spans="2:7" ht="15" customHeight="1">
      <c r="B23" s="182" t="s">
        <v>342</v>
      </c>
      <c r="C23" s="183"/>
      <c r="D23" s="179"/>
      <c r="E23" s="179"/>
      <c r="F23" s="179"/>
      <c r="G23" s="179"/>
    </row>
    <row r="24" spans="2:7" ht="15" customHeight="1">
      <c r="B24" s="184" t="s">
        <v>187</v>
      </c>
      <c r="C24" s="185">
        <f t="shared" si="0"/>
        <v>3</v>
      </c>
      <c r="D24" s="186">
        <v>1</v>
      </c>
      <c r="E24" s="186"/>
      <c r="F24" s="186"/>
      <c r="G24" s="186">
        <v>2</v>
      </c>
    </row>
    <row r="25" spans="2:7" ht="15" customHeight="1">
      <c r="B25" s="187" t="s">
        <v>33</v>
      </c>
      <c r="C25" s="188">
        <f t="shared" si="0"/>
        <v>13</v>
      </c>
      <c r="D25" s="189">
        <v>0</v>
      </c>
      <c r="E25" s="189">
        <v>1</v>
      </c>
      <c r="F25" s="189">
        <v>4</v>
      </c>
      <c r="G25" s="189">
        <v>8</v>
      </c>
    </row>
    <row r="26" spans="2:7" ht="15" customHeight="1">
      <c r="B26" s="187" t="s">
        <v>39</v>
      </c>
      <c r="C26" s="188">
        <f t="shared" si="0"/>
        <v>18</v>
      </c>
      <c r="D26" s="189">
        <v>0</v>
      </c>
      <c r="E26" s="189">
        <v>1</v>
      </c>
      <c r="F26" s="189">
        <v>4</v>
      </c>
      <c r="G26" s="189">
        <v>13</v>
      </c>
    </row>
    <row r="27" spans="2:7" ht="15" customHeight="1">
      <c r="B27" s="192" t="s">
        <v>44</v>
      </c>
      <c r="C27" s="188">
        <f t="shared" si="0"/>
        <v>21</v>
      </c>
      <c r="D27" s="189">
        <v>0</v>
      </c>
      <c r="E27" s="189">
        <v>1</v>
      </c>
      <c r="F27" s="189">
        <v>3</v>
      </c>
      <c r="G27" s="189">
        <v>17</v>
      </c>
    </row>
    <row r="28" spans="2:7" ht="15" customHeight="1">
      <c r="B28" s="187" t="s">
        <v>348</v>
      </c>
      <c r="C28" s="188">
        <f t="shared" si="0"/>
        <v>70</v>
      </c>
      <c r="D28" s="189">
        <v>0</v>
      </c>
      <c r="E28" s="189">
        <v>1</v>
      </c>
      <c r="F28" s="193">
        <v>4</v>
      </c>
      <c r="G28" s="193">
        <v>65</v>
      </c>
    </row>
    <row r="29" spans="2:7" ht="15" customHeight="1">
      <c r="B29" s="187" t="s">
        <v>71</v>
      </c>
      <c r="C29" s="188">
        <f t="shared" si="0"/>
        <v>24</v>
      </c>
      <c r="D29" s="189">
        <v>0</v>
      </c>
      <c r="E29" s="189">
        <v>1</v>
      </c>
      <c r="F29" s="189">
        <v>0</v>
      </c>
      <c r="G29" s="189">
        <v>23</v>
      </c>
    </row>
    <row r="30" spans="2:7" ht="15" customHeight="1">
      <c r="B30" s="187" t="s">
        <v>75</v>
      </c>
      <c r="C30" s="188">
        <f t="shared" si="0"/>
        <v>3</v>
      </c>
      <c r="D30" s="189">
        <v>0</v>
      </c>
      <c r="E30" s="189">
        <v>1</v>
      </c>
      <c r="F30" s="189">
        <v>0</v>
      </c>
      <c r="G30" s="189">
        <v>2</v>
      </c>
    </row>
    <row r="31" spans="2:7" ht="15" customHeight="1">
      <c r="B31" s="190" t="s">
        <v>195</v>
      </c>
      <c r="C31" s="176">
        <f t="shared" si="0"/>
        <v>4</v>
      </c>
      <c r="D31" s="191">
        <v>0</v>
      </c>
      <c r="E31" s="191">
        <v>1</v>
      </c>
      <c r="F31" s="191">
        <v>1</v>
      </c>
      <c r="G31" s="191">
        <v>2</v>
      </c>
    </row>
    <row r="32" spans="2:7" ht="15" customHeight="1">
      <c r="B32" s="182" t="s">
        <v>343</v>
      </c>
      <c r="C32" s="183"/>
      <c r="D32" s="179"/>
      <c r="E32" s="179"/>
      <c r="F32" s="179"/>
      <c r="G32" s="179"/>
    </row>
    <row r="33" spans="2:7" ht="15" customHeight="1">
      <c r="B33" s="184" t="s">
        <v>188</v>
      </c>
      <c r="C33" s="185">
        <f t="shared" si="0"/>
        <v>6</v>
      </c>
      <c r="D33" s="186">
        <v>0</v>
      </c>
      <c r="E33" s="186">
        <v>1</v>
      </c>
      <c r="F33" s="186">
        <v>0</v>
      </c>
      <c r="G33" s="186">
        <v>5</v>
      </c>
    </row>
    <row r="34" spans="2:7" ht="15" customHeight="1">
      <c r="B34" s="187" t="s">
        <v>196</v>
      </c>
      <c r="C34" s="188">
        <f t="shared" si="0"/>
        <v>9</v>
      </c>
      <c r="D34" s="189">
        <v>0</v>
      </c>
      <c r="E34" s="189">
        <v>1</v>
      </c>
      <c r="F34" s="189">
        <v>8</v>
      </c>
      <c r="G34" s="189">
        <v>0</v>
      </c>
    </row>
    <row r="35" spans="2:7" ht="15" customHeight="1">
      <c r="B35" s="187" t="s">
        <v>197</v>
      </c>
      <c r="C35" s="188">
        <f t="shared" si="0"/>
        <v>11</v>
      </c>
      <c r="D35" s="189">
        <v>0</v>
      </c>
      <c r="E35" s="189">
        <v>1</v>
      </c>
      <c r="F35" s="189">
        <v>10</v>
      </c>
      <c r="G35" s="189">
        <v>0</v>
      </c>
    </row>
    <row r="36" spans="2:7" ht="15" customHeight="1">
      <c r="B36" s="187" t="s">
        <v>102</v>
      </c>
      <c r="C36" s="188">
        <f t="shared" si="0"/>
        <v>15</v>
      </c>
      <c r="D36" s="189">
        <v>0</v>
      </c>
      <c r="E36" s="189">
        <v>1</v>
      </c>
      <c r="F36" s="189">
        <v>13</v>
      </c>
      <c r="G36" s="189">
        <v>1</v>
      </c>
    </row>
    <row r="37" spans="2:7" ht="15" customHeight="1">
      <c r="B37" s="187" t="s">
        <v>198</v>
      </c>
      <c r="C37" s="188">
        <f t="shared" si="0"/>
        <v>6</v>
      </c>
      <c r="D37" s="189">
        <v>0</v>
      </c>
      <c r="E37" s="189">
        <v>3</v>
      </c>
      <c r="F37" s="189">
        <v>1</v>
      </c>
      <c r="G37" s="189">
        <v>2</v>
      </c>
    </row>
    <row r="38" spans="2:7" ht="15" customHeight="1">
      <c r="B38" s="187" t="s">
        <v>199</v>
      </c>
      <c r="C38" s="188">
        <f t="shared" si="0"/>
        <v>126</v>
      </c>
      <c r="D38" s="189">
        <v>0</v>
      </c>
      <c r="E38" s="189">
        <v>1</v>
      </c>
      <c r="F38" s="189">
        <v>38</v>
      </c>
      <c r="G38" s="189">
        <v>87</v>
      </c>
    </row>
    <row r="39" spans="2:7" ht="15" customHeight="1">
      <c r="B39" s="187" t="s">
        <v>200</v>
      </c>
      <c r="C39" s="188">
        <f t="shared" si="0"/>
        <v>110</v>
      </c>
      <c r="D39" s="189">
        <v>0</v>
      </c>
      <c r="E39" s="189">
        <v>1</v>
      </c>
      <c r="F39" s="189">
        <v>36</v>
      </c>
      <c r="G39" s="189">
        <v>73</v>
      </c>
    </row>
    <row r="40" spans="2:7" ht="15" customHeight="1">
      <c r="B40" s="187" t="s">
        <v>201</v>
      </c>
      <c r="C40" s="188">
        <f t="shared" si="0"/>
        <v>29</v>
      </c>
      <c r="D40" s="189">
        <v>0</v>
      </c>
      <c r="E40" s="189">
        <v>1</v>
      </c>
      <c r="F40" s="189">
        <v>10</v>
      </c>
      <c r="G40" s="189">
        <v>18</v>
      </c>
    </row>
    <row r="41" spans="2:7" ht="15" customHeight="1">
      <c r="B41" s="187" t="s">
        <v>202</v>
      </c>
      <c r="C41" s="188">
        <f t="shared" si="0"/>
        <v>37</v>
      </c>
      <c r="D41" s="189">
        <v>0</v>
      </c>
      <c r="E41" s="189">
        <v>1</v>
      </c>
      <c r="F41" s="189">
        <v>13</v>
      </c>
      <c r="G41" s="189">
        <v>23</v>
      </c>
    </row>
    <row r="42" spans="2:7" ht="15" customHeight="1">
      <c r="B42" s="187" t="s">
        <v>203</v>
      </c>
      <c r="C42" s="188">
        <f t="shared" si="0"/>
        <v>52</v>
      </c>
      <c r="D42" s="189">
        <v>0</v>
      </c>
      <c r="E42" s="189">
        <v>1</v>
      </c>
      <c r="F42" s="189">
        <v>12</v>
      </c>
      <c r="G42" s="189">
        <v>39</v>
      </c>
    </row>
    <row r="43" spans="2:7" ht="15" customHeight="1">
      <c r="B43" s="187" t="s">
        <v>204</v>
      </c>
      <c r="C43" s="188">
        <f t="shared" si="0"/>
        <v>22</v>
      </c>
      <c r="D43" s="189">
        <v>0</v>
      </c>
      <c r="E43" s="189">
        <v>1</v>
      </c>
      <c r="F43" s="189">
        <v>15</v>
      </c>
      <c r="G43" s="189">
        <v>6</v>
      </c>
    </row>
    <row r="44" spans="2:7" ht="15" customHeight="1">
      <c r="B44" s="187" t="s">
        <v>226</v>
      </c>
      <c r="C44" s="188">
        <f t="shared" si="0"/>
        <v>12</v>
      </c>
      <c r="D44" s="189">
        <v>0</v>
      </c>
      <c r="E44" s="189">
        <v>1</v>
      </c>
      <c r="F44" s="189">
        <v>11</v>
      </c>
      <c r="G44" s="189">
        <v>0</v>
      </c>
    </row>
    <row r="45" spans="2:7" ht="15" customHeight="1">
      <c r="B45" s="187" t="s">
        <v>205</v>
      </c>
      <c r="C45" s="188">
        <f t="shared" si="0"/>
        <v>11</v>
      </c>
      <c r="D45" s="189">
        <v>0</v>
      </c>
      <c r="E45" s="189">
        <v>1</v>
      </c>
      <c r="F45" s="189">
        <v>10</v>
      </c>
      <c r="G45" s="189">
        <v>0</v>
      </c>
    </row>
    <row r="46" spans="2:7" ht="15" customHeight="1">
      <c r="B46" s="187" t="s">
        <v>206</v>
      </c>
      <c r="C46" s="188">
        <f t="shared" si="0"/>
        <v>13</v>
      </c>
      <c r="D46" s="189">
        <v>0</v>
      </c>
      <c r="E46" s="189">
        <v>1</v>
      </c>
      <c r="F46" s="189">
        <v>3</v>
      </c>
      <c r="G46" s="189">
        <v>9</v>
      </c>
    </row>
    <row r="47" spans="2:7" ht="15" customHeight="1">
      <c r="B47" s="187" t="s">
        <v>207</v>
      </c>
      <c r="C47" s="188">
        <f t="shared" si="0"/>
        <v>57</v>
      </c>
      <c r="D47" s="189">
        <v>0</v>
      </c>
      <c r="E47" s="189">
        <v>1</v>
      </c>
      <c r="F47" s="189">
        <v>3</v>
      </c>
      <c r="G47" s="189">
        <v>53</v>
      </c>
    </row>
    <row r="48" spans="2:7" ht="15" customHeight="1">
      <c r="B48" s="187" t="s">
        <v>208</v>
      </c>
      <c r="C48" s="188">
        <f t="shared" si="0"/>
        <v>23</v>
      </c>
      <c r="D48" s="189">
        <v>0</v>
      </c>
      <c r="E48" s="189">
        <v>1</v>
      </c>
      <c r="F48" s="189">
        <v>20</v>
      </c>
      <c r="G48" s="189">
        <v>2</v>
      </c>
    </row>
    <row r="49" spans="2:7" ht="15" customHeight="1">
      <c r="B49" s="187" t="s">
        <v>227</v>
      </c>
      <c r="C49" s="188">
        <f t="shared" si="0"/>
        <v>8</v>
      </c>
      <c r="D49" s="189">
        <v>0</v>
      </c>
      <c r="E49" s="189">
        <v>1</v>
      </c>
      <c r="F49" s="189">
        <v>7</v>
      </c>
      <c r="G49" s="189">
        <v>0</v>
      </c>
    </row>
    <row r="50" spans="2:7" ht="15" customHeight="1">
      <c r="B50" s="187" t="s">
        <v>209</v>
      </c>
      <c r="C50" s="188">
        <f t="shared" si="0"/>
        <v>8</v>
      </c>
      <c r="D50" s="189">
        <v>0</v>
      </c>
      <c r="E50" s="189">
        <v>1</v>
      </c>
      <c r="F50" s="189">
        <v>7</v>
      </c>
      <c r="G50" s="189">
        <v>0</v>
      </c>
    </row>
    <row r="51" spans="2:7" ht="15" customHeight="1">
      <c r="B51" s="187" t="s">
        <v>210</v>
      </c>
      <c r="C51" s="188">
        <f t="shared" si="0"/>
        <v>5</v>
      </c>
      <c r="D51" s="189">
        <v>0</v>
      </c>
      <c r="E51" s="189">
        <v>1</v>
      </c>
      <c r="F51" s="189">
        <v>1</v>
      </c>
      <c r="G51" s="189">
        <v>3</v>
      </c>
    </row>
    <row r="52" spans="2:7" ht="15" customHeight="1">
      <c r="B52" s="187" t="s">
        <v>211</v>
      </c>
      <c r="C52" s="188">
        <f t="shared" si="0"/>
        <v>19</v>
      </c>
      <c r="D52" s="189">
        <v>0</v>
      </c>
      <c r="E52" s="189">
        <v>1</v>
      </c>
      <c r="F52" s="189">
        <v>13</v>
      </c>
      <c r="G52" s="189">
        <v>5</v>
      </c>
    </row>
    <row r="53" spans="2:7" ht="15" customHeight="1">
      <c r="B53" s="187" t="s">
        <v>103</v>
      </c>
      <c r="C53" s="188">
        <f t="shared" si="0"/>
        <v>12</v>
      </c>
      <c r="D53" s="189">
        <v>0</v>
      </c>
      <c r="E53" s="189">
        <v>1</v>
      </c>
      <c r="F53" s="189">
        <v>6</v>
      </c>
      <c r="G53" s="189">
        <v>5</v>
      </c>
    </row>
    <row r="54" spans="2:7" ht="15" customHeight="1">
      <c r="B54" s="187" t="s">
        <v>212</v>
      </c>
      <c r="C54" s="188">
        <f t="shared" si="0"/>
        <v>8</v>
      </c>
      <c r="D54" s="189">
        <v>0</v>
      </c>
      <c r="E54" s="189">
        <v>1</v>
      </c>
      <c r="F54" s="189">
        <v>4</v>
      </c>
      <c r="G54" s="189">
        <v>3</v>
      </c>
    </row>
    <row r="55" spans="2:7" ht="15" customHeight="1">
      <c r="B55" s="187" t="s">
        <v>213</v>
      </c>
      <c r="C55" s="188">
        <f t="shared" si="0"/>
        <v>6</v>
      </c>
      <c r="D55" s="189">
        <v>0</v>
      </c>
      <c r="E55" s="189">
        <v>1</v>
      </c>
      <c r="F55" s="189">
        <v>2</v>
      </c>
      <c r="G55" s="189">
        <v>3</v>
      </c>
    </row>
    <row r="56" spans="2:7" ht="15" customHeight="1">
      <c r="B56" s="187" t="s">
        <v>214</v>
      </c>
      <c r="C56" s="188">
        <f t="shared" si="0"/>
        <v>12</v>
      </c>
      <c r="D56" s="189">
        <v>0</v>
      </c>
      <c r="E56" s="189">
        <v>1</v>
      </c>
      <c r="F56" s="189">
        <v>11</v>
      </c>
      <c r="G56" s="189">
        <v>0</v>
      </c>
    </row>
    <row r="57" spans="2:7" ht="15" customHeight="1">
      <c r="B57" s="187" t="s">
        <v>215</v>
      </c>
      <c r="C57" s="188">
        <f t="shared" si="0"/>
        <v>11</v>
      </c>
      <c r="D57" s="189">
        <v>0</v>
      </c>
      <c r="E57" s="189">
        <v>1</v>
      </c>
      <c r="F57" s="189">
        <v>10</v>
      </c>
      <c r="G57" s="189">
        <v>0</v>
      </c>
    </row>
    <row r="58" spans="2:7" ht="15" customHeight="1">
      <c r="B58" s="187" t="s">
        <v>216</v>
      </c>
      <c r="C58" s="188">
        <f t="shared" si="0"/>
        <v>4</v>
      </c>
      <c r="D58" s="189">
        <v>0</v>
      </c>
      <c r="E58" s="189">
        <v>1</v>
      </c>
      <c r="F58" s="189">
        <v>3</v>
      </c>
      <c r="G58" s="189">
        <v>0</v>
      </c>
    </row>
    <row r="59" spans="2:7" ht="15" customHeight="1">
      <c r="B59" s="187" t="s">
        <v>217</v>
      </c>
      <c r="C59" s="188">
        <f t="shared" si="0"/>
        <v>17</v>
      </c>
      <c r="D59" s="189">
        <v>0</v>
      </c>
      <c r="E59" s="189">
        <v>1</v>
      </c>
      <c r="F59" s="189">
        <v>13</v>
      </c>
      <c r="G59" s="189">
        <v>3</v>
      </c>
    </row>
    <row r="60" spans="2:7" ht="15" customHeight="1">
      <c r="B60" s="187" t="s">
        <v>228</v>
      </c>
      <c r="C60" s="188">
        <f t="shared" si="0"/>
        <v>10</v>
      </c>
      <c r="D60" s="189">
        <v>0</v>
      </c>
      <c r="E60" s="189">
        <v>1</v>
      </c>
      <c r="F60" s="189">
        <v>6</v>
      </c>
      <c r="G60" s="189">
        <v>3</v>
      </c>
    </row>
    <row r="61" spans="2:7" ht="15" customHeight="1" thickBot="1">
      <c r="B61" s="187" t="s">
        <v>218</v>
      </c>
      <c r="C61" s="188">
        <f t="shared" si="0"/>
        <v>9</v>
      </c>
      <c r="D61" s="189">
        <v>0</v>
      </c>
      <c r="E61" s="189">
        <v>1</v>
      </c>
      <c r="F61" s="189">
        <v>6</v>
      </c>
      <c r="G61" s="189">
        <v>2</v>
      </c>
    </row>
    <row r="62" spans="2:14" ht="15" customHeight="1" thickBot="1">
      <c r="B62" s="170" t="s">
        <v>0</v>
      </c>
      <c r="C62" s="170">
        <f t="shared" si="0"/>
        <v>850</v>
      </c>
      <c r="D62" s="22">
        <f>SUM(D15:D61)</f>
        <v>5</v>
      </c>
      <c r="E62" s="22">
        <f>SUM(E15:E61)</f>
        <v>41</v>
      </c>
      <c r="F62" s="22">
        <f>SUM(F15:F61)</f>
        <v>315</v>
      </c>
      <c r="G62" s="22">
        <f>SUM(G15:G61)</f>
        <v>489</v>
      </c>
      <c r="H62" s="16"/>
      <c r="I62" s="11"/>
      <c r="J62" s="11"/>
      <c r="K62" s="11"/>
      <c r="L62" s="11"/>
      <c r="M62" s="11"/>
      <c r="N62" s="9"/>
    </row>
    <row r="63" spans="2:7" ht="15" customHeight="1" thickBot="1">
      <c r="B63" s="1"/>
      <c r="C63" s="172"/>
      <c r="D63" s="7"/>
      <c r="E63" s="7"/>
      <c r="F63" s="7"/>
      <c r="G63" s="7"/>
    </row>
    <row r="64" spans="2:7" ht="15" customHeight="1">
      <c r="B64" s="134" t="s">
        <v>329</v>
      </c>
      <c r="C64" s="195">
        <v>773</v>
      </c>
      <c r="D64" s="13"/>
      <c r="E64" s="14"/>
      <c r="F64" s="14"/>
      <c r="G64" s="196"/>
    </row>
    <row r="65" spans="2:7" ht="15" customHeight="1" thickBot="1">
      <c r="B65" s="194" t="s">
        <v>330</v>
      </c>
      <c r="C65" s="188">
        <v>77</v>
      </c>
      <c r="D65" s="15"/>
      <c r="E65" s="9"/>
      <c r="F65" s="9"/>
      <c r="G65" s="197"/>
    </row>
    <row r="66" spans="2:7" ht="15" customHeight="1" thickBot="1">
      <c r="B66" s="200" t="s">
        <v>186</v>
      </c>
      <c r="C66" s="201">
        <f>SUM(C64:C65)</f>
        <v>850</v>
      </c>
      <c r="D66" s="202"/>
      <c r="E66" s="203"/>
      <c r="F66" s="203"/>
      <c r="G66" s="204"/>
    </row>
    <row r="67" spans="2:7" ht="12.75">
      <c r="B67" s="1"/>
      <c r="C67" s="2"/>
      <c r="D67" s="7"/>
      <c r="E67" s="7"/>
      <c r="F67" s="7"/>
      <c r="G67" s="7"/>
    </row>
    <row r="68" spans="2:7" ht="12.75">
      <c r="B68" s="1"/>
      <c r="C68" s="2"/>
      <c r="D68" s="7"/>
      <c r="E68" s="7"/>
      <c r="F68" s="7"/>
      <c r="G68" s="7"/>
    </row>
    <row r="69" spans="2:7" ht="12.75">
      <c r="B69" s="1"/>
      <c r="C69" s="2"/>
      <c r="D69" s="7"/>
      <c r="E69" s="7"/>
      <c r="F69" s="7"/>
      <c r="G69" s="7"/>
    </row>
    <row r="70" spans="2:7" ht="12.75">
      <c r="B70" s="1"/>
      <c r="C70" s="2"/>
      <c r="D70" s="7"/>
      <c r="E70" s="7"/>
      <c r="F70" s="7"/>
      <c r="G70" s="7"/>
    </row>
    <row r="71" spans="2:7" ht="12.75">
      <c r="B71" s="1"/>
      <c r="C71" s="2"/>
      <c r="D71" s="7"/>
      <c r="E71" s="7"/>
      <c r="F71" s="7"/>
      <c r="G71" s="7"/>
    </row>
    <row r="72" spans="2:7" ht="12.75">
      <c r="B72" s="1"/>
      <c r="C72" s="2"/>
      <c r="D72" s="7"/>
      <c r="E72" s="7"/>
      <c r="F72" s="7"/>
      <c r="G72" s="7"/>
    </row>
    <row r="73" spans="2:7" ht="12.75">
      <c r="B73" s="1"/>
      <c r="C73" s="2"/>
      <c r="D73" s="7"/>
      <c r="E73" s="7"/>
      <c r="F73" s="7"/>
      <c r="G73" s="7"/>
    </row>
    <row r="74" spans="2:7" ht="12.75">
      <c r="B74" s="2"/>
      <c r="C74" s="2"/>
      <c r="D74" s="9"/>
      <c r="E74" s="9"/>
      <c r="F74" s="9"/>
      <c r="G74" s="9"/>
    </row>
    <row r="75" spans="2:7" ht="12.75">
      <c r="B75" s="2"/>
      <c r="C75" s="2"/>
      <c r="D75" s="9"/>
      <c r="E75" s="9"/>
      <c r="F75" s="9"/>
      <c r="G75" s="9"/>
    </row>
    <row r="76" spans="2:7" ht="12.75">
      <c r="B76" s="1"/>
      <c r="C76" s="2"/>
      <c r="D76" s="9"/>
      <c r="E76" s="9"/>
      <c r="F76" s="9"/>
      <c r="G76" s="9"/>
    </row>
    <row r="77" spans="2:7" ht="12.75">
      <c r="B77" s="1"/>
      <c r="C77" s="2"/>
      <c r="D77" s="9"/>
      <c r="E77" s="9"/>
      <c r="F77" s="9"/>
      <c r="G77" s="9"/>
    </row>
    <row r="78" spans="2:7" ht="12.75">
      <c r="B78" s="1"/>
      <c r="C78" s="2"/>
      <c r="D78" s="9"/>
      <c r="E78" s="9"/>
      <c r="F78" s="9"/>
      <c r="G78" s="9"/>
    </row>
    <row r="79" spans="2:7" ht="12.75">
      <c r="B79" s="1"/>
      <c r="C79" s="2"/>
      <c r="D79" s="9"/>
      <c r="E79" s="9"/>
      <c r="F79" s="9"/>
      <c r="G79" s="9"/>
    </row>
    <row r="80" spans="2:7" ht="12.75">
      <c r="B80" s="1"/>
      <c r="C80" s="2"/>
      <c r="D80" s="9"/>
      <c r="E80" s="9"/>
      <c r="F80" s="9"/>
      <c r="G80" s="9"/>
    </row>
    <row r="81" spans="2:7" ht="12.75">
      <c r="B81" s="1"/>
      <c r="C81" s="2"/>
      <c r="D81" s="9"/>
      <c r="E81" s="9"/>
      <c r="F81" s="9"/>
      <c r="G81" s="9"/>
    </row>
    <row r="82" spans="2:7" ht="12.75">
      <c r="B82" s="1"/>
      <c r="C82" s="2"/>
      <c r="D82" s="9"/>
      <c r="E82" s="9"/>
      <c r="F82" s="9"/>
      <c r="G82" s="9"/>
    </row>
    <row r="83" spans="2:7" ht="12.75">
      <c r="B83" s="2"/>
      <c r="C83" s="2"/>
      <c r="D83" s="11"/>
      <c r="E83" s="11"/>
      <c r="F83" s="11"/>
      <c r="G83" s="11"/>
    </row>
    <row r="84" spans="2:7" ht="12.75">
      <c r="B84" s="2"/>
      <c r="C84" s="2"/>
      <c r="D84" s="9"/>
      <c r="E84" s="9"/>
      <c r="F84" s="9"/>
      <c r="G84" s="9"/>
    </row>
    <row r="85" spans="2:7" ht="12.75">
      <c r="B85" s="1"/>
      <c r="C85" s="2"/>
      <c r="D85" s="9"/>
      <c r="E85" s="9"/>
      <c r="F85" s="9"/>
      <c r="G85" s="9"/>
    </row>
    <row r="86" spans="2:7" ht="12.75">
      <c r="B86" s="2"/>
      <c r="C86" s="2"/>
      <c r="D86" s="9"/>
      <c r="E86" s="9"/>
      <c r="F86" s="9"/>
      <c r="G86" s="9"/>
    </row>
    <row r="87" spans="2:7" ht="12.75">
      <c r="B87" s="2"/>
      <c r="C87" s="2"/>
      <c r="D87" s="9"/>
      <c r="E87" s="9"/>
      <c r="F87" s="9"/>
      <c r="G87" s="9"/>
    </row>
    <row r="88" spans="2:7" ht="12.75">
      <c r="B88" s="2"/>
      <c r="C88" s="2"/>
      <c r="D88" s="9"/>
      <c r="E88" s="9"/>
      <c r="F88" s="9"/>
      <c r="G88" s="9"/>
    </row>
    <row r="89" spans="2:7" ht="12.75">
      <c r="B89" s="2"/>
      <c r="C89" s="2"/>
      <c r="D89" s="9"/>
      <c r="E89" s="9"/>
      <c r="F89" s="9"/>
      <c r="G89" s="9"/>
    </row>
    <row r="90" spans="2:7" ht="12.75">
      <c r="B90" s="1"/>
      <c r="C90" s="2"/>
      <c r="D90" s="9"/>
      <c r="E90" s="9"/>
      <c r="F90" s="9"/>
      <c r="G90" s="9"/>
    </row>
    <row r="91" spans="2:7" ht="12.75">
      <c r="B91" s="1"/>
      <c r="C91" s="2"/>
      <c r="D91" s="9"/>
      <c r="E91" s="9"/>
      <c r="F91" s="9"/>
      <c r="G91" s="9"/>
    </row>
    <row r="92" spans="2:7" ht="12.75">
      <c r="B92" s="1"/>
      <c r="C92" s="2"/>
      <c r="D92" s="9"/>
      <c r="E92" s="9"/>
      <c r="F92" s="9"/>
      <c r="G92" s="9"/>
    </row>
    <row r="93" spans="2:7" ht="12.75">
      <c r="B93" s="1"/>
      <c r="C93" s="2"/>
      <c r="D93" s="9"/>
      <c r="E93" s="9"/>
      <c r="F93" s="9"/>
      <c r="G93" s="9"/>
    </row>
    <row r="94" spans="2:7" ht="12.75">
      <c r="B94" s="1"/>
      <c r="C94" s="2"/>
      <c r="D94" s="9"/>
      <c r="E94" s="9"/>
      <c r="F94" s="9"/>
      <c r="G94" s="9"/>
    </row>
    <row r="95" spans="2:7" ht="12.75">
      <c r="B95" s="2"/>
      <c r="C95" s="2"/>
      <c r="D95" s="11"/>
      <c r="E95" s="11"/>
      <c r="F95" s="11"/>
      <c r="G95" s="11"/>
    </row>
    <row r="96" spans="2:7" ht="12.75">
      <c r="B96" s="1"/>
      <c r="C96" s="2"/>
      <c r="D96" s="9"/>
      <c r="E96" s="9"/>
      <c r="F96" s="9"/>
      <c r="G96" s="9"/>
    </row>
    <row r="97" spans="2:7" ht="12.75">
      <c r="B97" s="1"/>
      <c r="C97" s="2"/>
      <c r="D97" s="9"/>
      <c r="E97" s="9"/>
      <c r="F97" s="9"/>
      <c r="G97" s="9"/>
    </row>
    <row r="98" spans="2:7" ht="12.75">
      <c r="B98" s="2"/>
      <c r="C98" s="2"/>
      <c r="D98" s="9"/>
      <c r="E98" s="9"/>
      <c r="F98" s="9"/>
      <c r="G98" s="9"/>
    </row>
    <row r="99" spans="2:7" ht="12.75">
      <c r="B99" s="1"/>
      <c r="C99" s="2"/>
      <c r="D99" s="9"/>
      <c r="E99" s="9"/>
      <c r="F99" s="9"/>
      <c r="G99" s="9"/>
    </row>
    <row r="100" spans="2:7" ht="12.75">
      <c r="B100" s="1"/>
      <c r="C100" s="2"/>
      <c r="D100" s="9"/>
      <c r="E100" s="9"/>
      <c r="F100" s="9"/>
      <c r="G100" s="9"/>
    </row>
    <row r="101" spans="2:7" ht="12.75">
      <c r="B101" s="1"/>
      <c r="C101" s="2"/>
      <c r="D101" s="9"/>
      <c r="E101" s="9"/>
      <c r="F101" s="9"/>
      <c r="G101" s="9"/>
    </row>
    <row r="102" spans="2:7" ht="12.75">
      <c r="B102" s="1"/>
      <c r="C102" s="2"/>
      <c r="D102" s="9"/>
      <c r="E102" s="9"/>
      <c r="F102" s="9"/>
      <c r="G102" s="9"/>
    </row>
    <row r="103" spans="2:7" ht="12.75">
      <c r="B103" s="1"/>
      <c r="C103" s="2"/>
      <c r="D103" s="9"/>
      <c r="E103" s="9"/>
      <c r="F103" s="9"/>
      <c r="G103" s="9"/>
    </row>
    <row r="104" spans="2:7" ht="12.75">
      <c r="B104" s="1"/>
      <c r="C104" s="2"/>
      <c r="D104" s="9"/>
      <c r="E104" s="9"/>
      <c r="F104" s="9"/>
      <c r="G104" s="9"/>
    </row>
    <row r="105" spans="2:7" ht="12.75">
      <c r="B105" s="1"/>
      <c r="C105" s="2"/>
      <c r="D105" s="9"/>
      <c r="E105" s="9"/>
      <c r="F105" s="9"/>
      <c r="G105" s="9"/>
    </row>
    <row r="106" spans="2:7" ht="12.75">
      <c r="B106" s="1"/>
      <c r="C106" s="2"/>
      <c r="D106" s="9"/>
      <c r="E106" s="9"/>
      <c r="F106" s="9"/>
      <c r="G106" s="9"/>
    </row>
    <row r="107" spans="2:7" ht="12.75">
      <c r="B107" s="1"/>
      <c r="C107" s="2"/>
      <c r="D107" s="9"/>
      <c r="E107" s="9"/>
      <c r="F107" s="9"/>
      <c r="G107" s="9"/>
    </row>
    <row r="108" spans="2:7" ht="12.75">
      <c r="B108" s="1"/>
      <c r="C108" s="2"/>
      <c r="D108" s="9"/>
      <c r="E108" s="9"/>
      <c r="F108" s="9"/>
      <c r="G108" s="9"/>
    </row>
    <row r="109" spans="2:7" ht="12.75">
      <c r="B109" s="12"/>
      <c r="C109" s="130"/>
      <c r="D109" s="9"/>
      <c r="E109" s="9"/>
      <c r="F109" s="9"/>
      <c r="G109" s="9"/>
    </row>
    <row r="110" spans="2:7" ht="12.75">
      <c r="B110" s="1"/>
      <c r="C110" s="2"/>
      <c r="D110" s="9"/>
      <c r="E110" s="9"/>
      <c r="F110" s="9"/>
      <c r="G110" s="9"/>
    </row>
    <row r="111" spans="2:7" ht="12.75">
      <c r="B111" s="2"/>
      <c r="C111" s="2"/>
      <c r="D111" s="11"/>
      <c r="E111" s="11"/>
      <c r="F111" s="11"/>
      <c r="G111" s="11"/>
    </row>
    <row r="112" spans="2:7" ht="12.75">
      <c r="B112" s="2"/>
      <c r="C112" s="2"/>
      <c r="D112" s="9"/>
      <c r="E112" s="9"/>
      <c r="F112" s="9"/>
      <c r="G112" s="9"/>
    </row>
    <row r="113" spans="2:7" ht="12.75">
      <c r="B113" s="1"/>
      <c r="C113" s="2"/>
      <c r="D113" s="9"/>
      <c r="E113" s="9"/>
      <c r="F113" s="9"/>
      <c r="G113" s="9"/>
    </row>
    <row r="114" spans="2:7" ht="12.75">
      <c r="B114" s="2"/>
      <c r="C114" s="2"/>
      <c r="D114" s="9"/>
      <c r="E114" s="9"/>
      <c r="F114" s="9"/>
      <c r="G114" s="9"/>
    </row>
    <row r="115" spans="2:7" ht="12.75">
      <c r="B115" s="1"/>
      <c r="C115" s="2"/>
      <c r="D115" s="9"/>
      <c r="E115" s="9"/>
      <c r="F115" s="9"/>
      <c r="G115" s="9"/>
    </row>
    <row r="116" spans="2:7" ht="12.75">
      <c r="B116" s="1"/>
      <c r="C116" s="2"/>
      <c r="D116" s="9"/>
      <c r="E116" s="9"/>
      <c r="F116" s="9"/>
      <c r="G116" s="9"/>
    </row>
    <row r="117" spans="2:7" ht="12.75">
      <c r="B117" s="1"/>
      <c r="C117" s="2"/>
      <c r="D117" s="9"/>
      <c r="E117" s="9"/>
      <c r="F117" s="9"/>
      <c r="G117" s="9"/>
    </row>
    <row r="118" spans="2:7" ht="12.75">
      <c r="B118" s="1"/>
      <c r="C118" s="2"/>
      <c r="D118" s="9"/>
      <c r="E118" s="9"/>
      <c r="F118" s="9"/>
      <c r="G118" s="9"/>
    </row>
    <row r="119" spans="2:7" ht="12.75">
      <c r="B119" s="1"/>
      <c r="C119" s="2"/>
      <c r="D119" s="9"/>
      <c r="E119" s="9"/>
      <c r="F119" s="9"/>
      <c r="G119" s="9"/>
    </row>
    <row r="120" spans="2:7" ht="12.75">
      <c r="B120" s="1"/>
      <c r="C120" s="2"/>
      <c r="D120" s="9"/>
      <c r="E120" s="9"/>
      <c r="F120" s="9"/>
      <c r="G120" s="9"/>
    </row>
    <row r="121" spans="2:7" ht="12.75">
      <c r="B121" s="1"/>
      <c r="C121" s="2"/>
      <c r="D121" s="9"/>
      <c r="E121" s="9"/>
      <c r="F121" s="9"/>
      <c r="G121" s="9"/>
    </row>
    <row r="122" spans="2:7" ht="12.75">
      <c r="B122" s="1"/>
      <c r="C122" s="2"/>
      <c r="D122" s="9"/>
      <c r="E122" s="9"/>
      <c r="F122" s="9"/>
      <c r="G122" s="9"/>
    </row>
    <row r="123" spans="2:7" ht="12.75">
      <c r="B123" s="1"/>
      <c r="C123" s="2"/>
      <c r="D123" s="9"/>
      <c r="E123" s="9"/>
      <c r="F123" s="9"/>
      <c r="G123" s="9"/>
    </row>
    <row r="124" spans="2:7" ht="12.75">
      <c r="B124" s="12"/>
      <c r="C124" s="130"/>
      <c r="D124" s="9"/>
      <c r="E124" s="9"/>
      <c r="F124" s="9"/>
      <c r="G124" s="9"/>
    </row>
    <row r="125" spans="2:7" ht="12.75">
      <c r="B125" s="1"/>
      <c r="C125" s="2"/>
      <c r="D125" s="9"/>
      <c r="E125" s="9"/>
      <c r="F125" s="9"/>
      <c r="G125" s="9"/>
    </row>
    <row r="126" spans="2:7" ht="12.75">
      <c r="B126" s="1"/>
      <c r="C126" s="2"/>
      <c r="D126" s="9"/>
      <c r="E126" s="9"/>
      <c r="F126" s="9"/>
      <c r="G126" s="9"/>
    </row>
    <row r="127" spans="2:7" ht="12.75">
      <c r="B127" s="2"/>
      <c r="C127" s="2"/>
      <c r="D127" s="11"/>
      <c r="E127" s="11"/>
      <c r="F127" s="11"/>
      <c r="G127" s="11"/>
    </row>
    <row r="128" spans="2:7" ht="12.75">
      <c r="B128" s="5"/>
      <c r="C128" s="131"/>
      <c r="D128" s="9"/>
      <c r="E128" s="9"/>
      <c r="F128" s="9"/>
      <c r="G128" s="9"/>
    </row>
    <row r="129" spans="2:7" ht="12.75">
      <c r="B129" s="3"/>
      <c r="C129" s="132"/>
      <c r="D129" s="7"/>
      <c r="E129" s="7"/>
      <c r="F129" s="7"/>
      <c r="G129" s="7"/>
    </row>
    <row r="130" spans="2:7" ht="12.75">
      <c r="B130" s="3"/>
      <c r="C130" s="132"/>
      <c r="D130" s="7"/>
      <c r="E130" s="7"/>
      <c r="F130" s="7"/>
      <c r="G130" s="7"/>
    </row>
    <row r="131" spans="2:7" ht="12.75">
      <c r="B131" s="3"/>
      <c r="C131" s="132"/>
      <c r="D131" s="7"/>
      <c r="E131" s="7"/>
      <c r="F131" s="7"/>
      <c r="G131" s="7"/>
    </row>
    <row r="132" spans="2:7" ht="12.75">
      <c r="B132" s="3"/>
      <c r="C132" s="132"/>
      <c r="D132" s="7"/>
      <c r="E132" s="7"/>
      <c r="F132" s="7"/>
      <c r="G132" s="7"/>
    </row>
    <row r="133" spans="2:7" ht="12.75">
      <c r="B133" s="3"/>
      <c r="C133" s="132"/>
      <c r="D133" s="7"/>
      <c r="E133" s="7"/>
      <c r="F133" s="7"/>
      <c r="G133" s="7"/>
    </row>
    <row r="134" spans="2:7" ht="12.75">
      <c r="B134" s="3"/>
      <c r="C134" s="132"/>
      <c r="D134" s="7"/>
      <c r="E134" s="7"/>
      <c r="F134" s="7"/>
      <c r="G134" s="7"/>
    </row>
    <row r="135" spans="2:7" ht="12.75">
      <c r="B135" s="3"/>
      <c r="C135" s="132"/>
      <c r="D135" s="7"/>
      <c r="E135" s="7"/>
      <c r="F135" s="7"/>
      <c r="G135" s="7"/>
    </row>
    <row r="136" spans="2:7" ht="12.75">
      <c r="B136" s="3"/>
      <c r="C136" s="132"/>
      <c r="D136" s="7"/>
      <c r="E136" s="7"/>
      <c r="F136" s="7"/>
      <c r="G136" s="7"/>
    </row>
    <row r="137" spans="2:7" ht="12.75">
      <c r="B137" s="3"/>
      <c r="C137" s="132"/>
      <c r="D137" s="7"/>
      <c r="E137" s="7"/>
      <c r="F137" s="7"/>
      <c r="G137" s="7"/>
    </row>
    <row r="138" spans="2:7" ht="12.75">
      <c r="B138" s="3"/>
      <c r="C138" s="132"/>
      <c r="D138" s="7"/>
      <c r="E138" s="7"/>
      <c r="F138" s="7"/>
      <c r="G138" s="7"/>
    </row>
  </sheetData>
  <sheetProtection/>
  <mergeCells count="5">
    <mergeCell ref="B5:G5"/>
    <mergeCell ref="B6:G6"/>
    <mergeCell ref="B12:B13"/>
    <mergeCell ref="D12:G12"/>
    <mergeCell ref="C12:C13"/>
  </mergeCells>
  <printOptions/>
  <pageMargins left="0.76" right="0.75" top="0.66" bottom="1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0" workbookViewId="0" topLeftCell="A1">
      <selection activeCell="F12" sqref="F12"/>
    </sheetView>
  </sheetViews>
  <sheetFormatPr defaultColWidth="11.421875" defaultRowHeight="12.75"/>
  <cols>
    <col min="1" max="1" width="4.57421875" style="135" customWidth="1"/>
    <col min="2" max="2" width="11.421875" style="135" customWidth="1"/>
    <col min="3" max="3" width="16.7109375" style="135" customWidth="1"/>
    <col min="4" max="4" width="17.57421875" style="135" customWidth="1"/>
    <col min="5" max="5" width="16.28125" style="135" customWidth="1"/>
    <col min="6" max="6" width="12.57421875" style="135" customWidth="1"/>
    <col min="7" max="7" width="14.421875" style="135" customWidth="1"/>
    <col min="8" max="8" width="15.140625" style="135" customWidth="1"/>
    <col min="9" max="9" width="4.57421875" style="135" customWidth="1"/>
    <col min="10" max="10" width="6.7109375" style="135" customWidth="1"/>
    <col min="11" max="16384" width="11.421875" style="135" customWidth="1"/>
  </cols>
  <sheetData>
    <row r="1" spans="1:256" ht="15">
      <c r="A1" s="198" t="s">
        <v>178</v>
      </c>
      <c r="B1" s="198"/>
      <c r="C1" s="198"/>
      <c r="D1" s="19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5">
      <c r="A2" s="198" t="s">
        <v>346</v>
      </c>
      <c r="B2" s="198"/>
      <c r="C2" s="198"/>
      <c r="D2" s="19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5">
      <c r="A3" s="198" t="s">
        <v>177</v>
      </c>
      <c r="B3" s="198"/>
      <c r="C3" s="198"/>
      <c r="D3" s="19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6" spans="2:11" ht="18.75" customHeight="1">
      <c r="B6" s="236" t="s">
        <v>331</v>
      </c>
      <c r="C6" s="236"/>
      <c r="D6" s="236"/>
      <c r="E6" s="236"/>
      <c r="F6" s="236"/>
      <c r="G6" s="236"/>
      <c r="H6" s="236"/>
      <c r="I6" s="136"/>
      <c r="J6" s="136"/>
      <c r="K6" s="137"/>
    </row>
    <row r="7" spans="2:11" ht="21.75" customHeight="1">
      <c r="B7" s="237" t="s">
        <v>332</v>
      </c>
      <c r="C7" s="237"/>
      <c r="D7" s="237"/>
      <c r="E7" s="237"/>
      <c r="F7" s="237"/>
      <c r="G7" s="237"/>
      <c r="H7" s="237"/>
      <c r="I7" s="138"/>
      <c r="J7" s="136"/>
      <c r="K7" s="137"/>
    </row>
    <row r="8" spans="2:11" ht="21" customHeight="1">
      <c r="B8" s="138"/>
      <c r="C8" s="138"/>
      <c r="D8" s="138"/>
      <c r="E8" s="138"/>
      <c r="F8" s="138"/>
      <c r="G8" s="138"/>
      <c r="H8" s="138"/>
      <c r="I8" s="138"/>
      <c r="J8" s="136"/>
      <c r="K8" s="137"/>
    </row>
    <row r="9" spans="2:11" ht="21" customHeight="1">
      <c r="B9" s="138"/>
      <c r="C9" s="138"/>
      <c r="D9" s="138"/>
      <c r="E9" s="138"/>
      <c r="F9" s="138"/>
      <c r="G9" s="138"/>
      <c r="H9" s="138"/>
      <c r="I9" s="138"/>
      <c r="J9" s="136"/>
      <c r="K9" s="137"/>
    </row>
    <row r="10" spans="2:11" ht="15.75" customHeight="1">
      <c r="B10" s="139" t="s">
        <v>345</v>
      </c>
      <c r="C10" s="140"/>
      <c r="D10" s="141"/>
      <c r="E10" s="142"/>
      <c r="F10" s="142"/>
      <c r="G10" s="142"/>
      <c r="H10" s="142"/>
      <c r="I10" s="137"/>
      <c r="J10" s="143"/>
      <c r="K10" s="143"/>
    </row>
    <row r="11" spans="2:11" ht="27" customHeight="1">
      <c r="B11" s="232" t="s">
        <v>344</v>
      </c>
      <c r="C11" s="232"/>
      <c r="D11" s="232"/>
      <c r="E11" s="232"/>
      <c r="F11" s="232"/>
      <c r="G11" s="232"/>
      <c r="H11" s="232"/>
      <c r="I11" s="137"/>
      <c r="J11" s="143"/>
      <c r="K11" s="143"/>
    </row>
    <row r="12" spans="2:11" ht="15.75" customHeight="1">
      <c r="B12" s="139"/>
      <c r="C12" s="144"/>
      <c r="D12" s="139"/>
      <c r="E12" s="139"/>
      <c r="F12" s="139"/>
      <c r="G12" s="139"/>
      <c r="H12" s="139"/>
      <c r="I12" s="137"/>
      <c r="J12" s="143"/>
      <c r="K12" s="143"/>
    </row>
    <row r="13" spans="2:11" ht="18" customHeight="1" thickBot="1"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2:11" ht="35.25" customHeight="1" thickBot="1">
      <c r="B14" s="233" t="s">
        <v>333</v>
      </c>
      <c r="C14" s="234"/>
      <c r="D14" s="234"/>
      <c r="E14" s="234"/>
      <c r="F14" s="234"/>
      <c r="G14" s="234"/>
      <c r="H14" s="235"/>
      <c r="I14" s="145"/>
      <c r="J14" s="145"/>
      <c r="K14" s="145"/>
    </row>
    <row r="15" spans="2:11" ht="24" customHeight="1" thickBot="1">
      <c r="B15" s="151" t="s">
        <v>334</v>
      </c>
      <c r="C15" s="152" t="s">
        <v>335</v>
      </c>
      <c r="D15" s="153" t="s">
        <v>151</v>
      </c>
      <c r="E15" s="153" t="s">
        <v>152</v>
      </c>
      <c r="F15" s="153" t="s">
        <v>153</v>
      </c>
      <c r="G15" s="153" t="s">
        <v>154</v>
      </c>
      <c r="H15" s="154" t="s">
        <v>336</v>
      </c>
      <c r="I15" s="146"/>
      <c r="J15" s="147"/>
      <c r="K15" s="146"/>
    </row>
    <row r="16" spans="2:11" ht="29.25" customHeight="1" thickBot="1">
      <c r="B16" s="148">
        <v>0</v>
      </c>
      <c r="C16" s="149">
        <v>0</v>
      </c>
      <c r="D16" s="149">
        <v>0</v>
      </c>
      <c r="E16" s="149">
        <v>0</v>
      </c>
      <c r="F16" s="149">
        <v>3</v>
      </c>
      <c r="G16" s="149">
        <v>2</v>
      </c>
      <c r="H16" s="150">
        <v>0</v>
      </c>
      <c r="I16" s="146"/>
      <c r="J16" s="146"/>
      <c r="K16" s="146"/>
    </row>
  </sheetData>
  <sheetProtection/>
  <mergeCells count="4">
    <mergeCell ref="B11:H11"/>
    <mergeCell ref="B14:H14"/>
    <mergeCell ref="B6:H6"/>
    <mergeCell ref="B7:H7"/>
  </mergeCells>
  <printOptions/>
  <pageMargins left="1.06" right="0.75" top="1.26" bottom="1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="80" zoomScaleSheetLayoutView="80" zoomScalePageLayoutView="0" workbookViewId="0" topLeftCell="A1">
      <selection activeCell="B23" sqref="B23"/>
    </sheetView>
  </sheetViews>
  <sheetFormatPr defaultColWidth="11.421875" defaultRowHeight="12.75"/>
  <cols>
    <col min="1" max="1" width="4.7109375" style="17" customWidth="1"/>
    <col min="2" max="2" width="83.421875" style="17" customWidth="1"/>
    <col min="3" max="3" width="23.00390625" style="17" customWidth="1"/>
    <col min="4" max="4" width="4.7109375" style="18" customWidth="1"/>
    <col min="5" max="16384" width="11.421875" style="17" customWidth="1"/>
  </cols>
  <sheetData>
    <row r="1" spans="1:4" ht="12.75">
      <c r="A1" s="157"/>
      <c r="B1" s="199" t="s">
        <v>184</v>
      </c>
      <c r="C1" s="157"/>
      <c r="D1" s="158"/>
    </row>
    <row r="2" spans="1:4" ht="12.75">
      <c r="A2" s="157"/>
      <c r="B2" s="199" t="s">
        <v>185</v>
      </c>
      <c r="C2" s="157"/>
      <c r="D2" s="158"/>
    </row>
    <row r="3" spans="1:4" ht="12.75">
      <c r="A3" s="157"/>
      <c r="B3" s="199" t="s">
        <v>183</v>
      </c>
      <c r="C3" s="157"/>
      <c r="D3" s="158"/>
    </row>
    <row r="4" spans="1:4" ht="12.75">
      <c r="A4" s="157"/>
      <c r="B4" s="157"/>
      <c r="C4" s="157"/>
      <c r="D4" s="158"/>
    </row>
    <row r="5" spans="1:4" ht="12.75">
      <c r="A5" s="157"/>
      <c r="B5" s="157"/>
      <c r="C5" s="157"/>
      <c r="D5" s="158"/>
    </row>
    <row r="6" spans="1:4" ht="20.25">
      <c r="A6" s="157"/>
      <c r="B6" s="238" t="s">
        <v>337</v>
      </c>
      <c r="C6" s="238"/>
      <c r="D6" s="158"/>
    </row>
    <row r="7" spans="1:4" ht="12.75">
      <c r="A7" s="157"/>
      <c r="B7" s="157"/>
      <c r="C7" s="157"/>
      <c r="D7" s="158"/>
    </row>
    <row r="8" spans="1:4" ht="26.25" customHeight="1">
      <c r="A8" s="155"/>
      <c r="B8" s="239" t="s">
        <v>338</v>
      </c>
      <c r="C8" s="239"/>
      <c r="D8" s="158"/>
    </row>
    <row r="9" spans="1:4" ht="18.75" customHeight="1">
      <c r="A9" s="155"/>
      <c r="B9" s="133"/>
      <c r="C9" s="133"/>
      <c r="D9" s="158"/>
    </row>
    <row r="10" spans="1:4" ht="12.75">
      <c r="A10" s="157"/>
      <c r="B10" s="21" t="s">
        <v>189</v>
      </c>
      <c r="C10" s="157"/>
      <c r="D10" s="158"/>
    </row>
    <row r="11" spans="1:4" ht="12.75">
      <c r="A11" s="157"/>
      <c r="B11" s="21" t="s">
        <v>182</v>
      </c>
      <c r="C11" s="157"/>
      <c r="D11" s="158"/>
    </row>
    <row r="12" spans="1:4" ht="12.75">
      <c r="A12" s="157"/>
      <c r="C12" s="157"/>
      <c r="D12" s="158"/>
    </row>
    <row r="13" spans="1:4" ht="13.5" thickBot="1">
      <c r="A13" s="157"/>
      <c r="B13" s="157"/>
      <c r="C13" s="157"/>
      <c r="D13" s="158"/>
    </row>
    <row r="14" spans="1:4" ht="22.5" customHeight="1">
      <c r="A14" s="157"/>
      <c r="B14" s="240" t="s">
        <v>339</v>
      </c>
      <c r="C14" s="242" t="s">
        <v>340</v>
      </c>
      <c r="D14" s="158"/>
    </row>
    <row r="15" spans="1:4" ht="22.5" customHeight="1" thickBot="1">
      <c r="A15" s="157"/>
      <c r="B15" s="241"/>
      <c r="C15" s="243"/>
      <c r="D15" s="158"/>
    </row>
    <row r="16" spans="1:4" ht="22.5" customHeight="1" thickBot="1">
      <c r="A16" s="157"/>
      <c r="B16" s="164" t="s">
        <v>1</v>
      </c>
      <c r="C16" s="165"/>
      <c r="D16" s="19"/>
    </row>
    <row r="17" spans="1:4" ht="22.5" customHeight="1" thickBot="1">
      <c r="A17" s="157"/>
      <c r="B17" s="166" t="s">
        <v>2</v>
      </c>
      <c r="C17" s="167">
        <v>9</v>
      </c>
      <c r="D17" s="19"/>
    </row>
    <row r="18" spans="1:4" ht="22.5" customHeight="1" thickBot="1">
      <c r="A18" s="157"/>
      <c r="B18" s="164" t="s">
        <v>119</v>
      </c>
      <c r="C18" s="165"/>
      <c r="D18" s="19"/>
    </row>
    <row r="19" spans="1:4" ht="22.5" customHeight="1" thickBot="1">
      <c r="A19" s="157"/>
      <c r="B19" s="166" t="s">
        <v>119</v>
      </c>
      <c r="C19" s="167">
        <v>3</v>
      </c>
      <c r="D19" s="19"/>
    </row>
    <row r="20" spans="1:4" ht="22.5" customHeight="1" thickBot="1">
      <c r="A20" s="157"/>
      <c r="B20" s="164" t="s">
        <v>341</v>
      </c>
      <c r="C20" s="165"/>
      <c r="D20" s="19"/>
    </row>
    <row r="21" spans="1:4" ht="22.5" customHeight="1">
      <c r="A21" s="157"/>
      <c r="B21" s="162" t="s">
        <v>191</v>
      </c>
      <c r="C21" s="163">
        <v>1</v>
      </c>
      <c r="D21" s="19"/>
    </row>
    <row r="22" spans="1:4" ht="22.5" customHeight="1" thickBot="1">
      <c r="A22" s="157"/>
      <c r="B22" s="160" t="s">
        <v>192</v>
      </c>
      <c r="C22" s="161">
        <v>1</v>
      </c>
      <c r="D22" s="19"/>
    </row>
    <row r="23" spans="1:4" ht="22.5" customHeight="1" thickBot="1">
      <c r="A23" s="157"/>
      <c r="B23" s="164" t="s">
        <v>342</v>
      </c>
      <c r="C23" s="165"/>
      <c r="D23" s="19"/>
    </row>
    <row r="24" spans="1:4" ht="22.5" customHeight="1">
      <c r="A24" s="157"/>
      <c r="B24" s="162" t="s">
        <v>33</v>
      </c>
      <c r="C24" s="163">
        <v>2</v>
      </c>
      <c r="D24" s="19"/>
    </row>
    <row r="25" spans="1:4" ht="22.5" customHeight="1">
      <c r="A25" s="157"/>
      <c r="B25" s="159" t="s">
        <v>39</v>
      </c>
      <c r="C25" s="156">
        <v>14</v>
      </c>
      <c r="D25" s="19"/>
    </row>
    <row r="26" spans="1:4" ht="22.5" customHeight="1">
      <c r="A26" s="157"/>
      <c r="B26" s="159" t="s">
        <v>44</v>
      </c>
      <c r="C26" s="156">
        <v>4</v>
      </c>
      <c r="D26" s="19"/>
    </row>
    <row r="27" spans="1:4" ht="22.5" customHeight="1">
      <c r="A27" s="157"/>
      <c r="B27" s="159" t="s">
        <v>194</v>
      </c>
      <c r="C27" s="156">
        <v>52</v>
      </c>
      <c r="D27" s="19"/>
    </row>
    <row r="28" spans="1:4" ht="22.5" customHeight="1" thickBot="1">
      <c r="A28" s="157"/>
      <c r="B28" s="160" t="s">
        <v>71</v>
      </c>
      <c r="C28" s="161">
        <v>4</v>
      </c>
      <c r="D28" s="19"/>
    </row>
    <row r="29" spans="1:4" ht="22.5" customHeight="1" thickBot="1">
      <c r="A29" s="157"/>
      <c r="B29" s="164" t="s">
        <v>343</v>
      </c>
      <c r="C29" s="165"/>
      <c r="D29" s="19"/>
    </row>
    <row r="30" spans="1:4" ht="22.5" customHeight="1">
      <c r="A30" s="157"/>
      <c r="B30" s="162" t="s">
        <v>188</v>
      </c>
      <c r="C30" s="163">
        <v>1</v>
      </c>
      <c r="D30" s="19"/>
    </row>
    <row r="31" spans="1:4" ht="22.5" customHeight="1">
      <c r="A31" s="157"/>
      <c r="B31" s="159" t="s">
        <v>198</v>
      </c>
      <c r="C31" s="156">
        <v>66</v>
      </c>
      <c r="D31" s="19"/>
    </row>
    <row r="32" spans="1:4" ht="22.5" customHeight="1">
      <c r="A32" s="157"/>
      <c r="B32" s="159" t="s">
        <v>206</v>
      </c>
      <c r="C32" s="156">
        <v>5</v>
      </c>
      <c r="D32" s="20"/>
    </row>
    <row r="33" spans="1:4" ht="22.5" customHeight="1">
      <c r="A33" s="157"/>
      <c r="B33" s="159" t="s">
        <v>354</v>
      </c>
      <c r="C33" s="156">
        <v>17</v>
      </c>
      <c r="D33" s="158"/>
    </row>
    <row r="34" spans="1:4" ht="22.5" customHeight="1">
      <c r="A34" s="157"/>
      <c r="B34" s="159" t="s">
        <v>208</v>
      </c>
      <c r="C34" s="156">
        <v>1</v>
      </c>
      <c r="D34" s="158"/>
    </row>
    <row r="35" spans="1:4" ht="22.5" customHeight="1">
      <c r="A35" s="157"/>
      <c r="B35" s="159" t="s">
        <v>213</v>
      </c>
      <c r="C35" s="156">
        <v>4</v>
      </c>
      <c r="D35" s="158"/>
    </row>
    <row r="36" spans="1:4" ht="22.5" customHeight="1" thickBot="1">
      <c r="A36" s="157"/>
      <c r="B36" s="160" t="s">
        <v>217</v>
      </c>
      <c r="C36" s="161">
        <v>11</v>
      </c>
      <c r="D36" s="158"/>
    </row>
    <row r="37" spans="1:4" ht="27" customHeight="1" thickBot="1">
      <c r="A37" s="157"/>
      <c r="B37" s="168" t="s">
        <v>186</v>
      </c>
      <c r="C37" s="169">
        <f>SUM(C17:C36)</f>
        <v>195</v>
      </c>
      <c r="D37" s="158"/>
    </row>
    <row r="38" spans="1:4" ht="18" customHeight="1">
      <c r="A38" s="157"/>
      <c r="B38" s="157"/>
      <c r="C38" s="157"/>
      <c r="D38" s="158"/>
    </row>
    <row r="39" spans="1:4" ht="12.75">
      <c r="A39" s="157"/>
      <c r="B39" s="157"/>
      <c r="C39" s="157"/>
      <c r="D39" s="158"/>
    </row>
    <row r="40" spans="1:4" ht="12.75">
      <c r="A40" s="157"/>
      <c r="B40" s="157"/>
      <c r="C40" s="157"/>
      <c r="D40" s="158"/>
    </row>
    <row r="41" spans="1:4" ht="12.75">
      <c r="A41" s="157"/>
      <c r="B41" s="157"/>
      <c r="C41" s="157"/>
      <c r="D41" s="158"/>
    </row>
    <row r="42" spans="1:4" ht="12.75">
      <c r="A42" s="157"/>
      <c r="B42" s="157"/>
      <c r="C42" s="157"/>
      <c r="D42" s="158"/>
    </row>
    <row r="43" spans="1:4" ht="12.75">
      <c r="A43" s="157"/>
      <c r="B43" s="157"/>
      <c r="C43" s="157"/>
      <c r="D43" s="158"/>
    </row>
    <row r="44" spans="1:4" ht="12.75">
      <c r="A44" s="157"/>
      <c r="B44" s="157"/>
      <c r="C44" s="157"/>
      <c r="D44" s="158"/>
    </row>
    <row r="45" spans="1:4" ht="12.75">
      <c r="A45" s="157"/>
      <c r="B45" s="157"/>
      <c r="C45" s="157"/>
      <c r="D45" s="158"/>
    </row>
  </sheetData>
  <sheetProtection/>
  <mergeCells count="4">
    <mergeCell ref="B6:C6"/>
    <mergeCell ref="B8:C8"/>
    <mergeCell ref="B14:B15"/>
    <mergeCell ref="C14:C15"/>
  </mergeCells>
  <printOptions/>
  <pageMargins left="0.7874015748031497" right="0.7874015748031497" top="0.7480314960629921" bottom="0.984251968503937" header="0" footer="0"/>
  <pageSetup horizontalDpi="120" verticalDpi="12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3.140625" style="0" customWidth="1"/>
    <col min="2" max="2" width="6.7109375" style="0" customWidth="1"/>
    <col min="3" max="3" width="32.28125" style="0" customWidth="1"/>
    <col min="4" max="4" width="27.57421875" style="0" customWidth="1"/>
    <col min="5" max="5" width="7.00390625" style="0" customWidth="1"/>
    <col min="6" max="6" width="4.7109375" style="0" customWidth="1"/>
    <col min="7" max="7" width="11.00390625" style="0" customWidth="1"/>
    <col min="8" max="8" width="8.28125" style="0" customWidth="1"/>
    <col min="9" max="9" width="7.57421875" style="0" customWidth="1"/>
    <col min="10" max="10" width="9.421875" style="0" customWidth="1"/>
    <col min="11" max="11" width="8.7109375" style="0" customWidth="1"/>
    <col min="12" max="12" width="10.00390625" style="0" customWidth="1"/>
    <col min="13" max="13" width="8.7109375" style="0" customWidth="1"/>
  </cols>
  <sheetData>
    <row r="2" spans="1:14" ht="12.75">
      <c r="A2" s="245" t="s">
        <v>377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5" spans="1:14" ht="12.75">
      <c r="A5" s="205" t="s">
        <v>356</v>
      </c>
      <c r="B5" s="205" t="s">
        <v>357</v>
      </c>
      <c r="C5" s="205" t="s">
        <v>358</v>
      </c>
      <c r="D5" s="205" t="s">
        <v>359</v>
      </c>
      <c r="E5" s="205" t="s">
        <v>360</v>
      </c>
      <c r="F5" s="205" t="s">
        <v>361</v>
      </c>
      <c r="G5" s="205" t="s">
        <v>370</v>
      </c>
      <c r="H5" s="205" t="s">
        <v>371</v>
      </c>
      <c r="I5" s="205" t="s">
        <v>375</v>
      </c>
      <c r="J5" s="205" t="s">
        <v>372</v>
      </c>
      <c r="K5" s="205" t="s">
        <v>373</v>
      </c>
      <c r="L5" s="205" t="s">
        <v>374</v>
      </c>
      <c r="M5" s="205" t="s">
        <v>222</v>
      </c>
      <c r="N5" s="205" t="s">
        <v>376</v>
      </c>
    </row>
    <row r="6" spans="1:14" ht="12.75">
      <c r="A6" s="206">
        <v>1</v>
      </c>
      <c r="B6" s="206">
        <v>57683</v>
      </c>
      <c r="C6" s="206" t="s">
        <v>362</v>
      </c>
      <c r="D6" s="206" t="s">
        <v>118</v>
      </c>
      <c r="E6" s="206" t="s">
        <v>367</v>
      </c>
      <c r="F6" s="206">
        <v>32</v>
      </c>
      <c r="G6" s="206">
        <v>573.58</v>
      </c>
      <c r="H6" s="207">
        <f>G6*9%</f>
        <v>51.6222</v>
      </c>
      <c r="I6" s="207">
        <f>G6+H6</f>
        <v>625.2022000000001</v>
      </c>
      <c r="J6" s="207">
        <v>1118</v>
      </c>
      <c r="K6" s="207">
        <v>400</v>
      </c>
      <c r="L6" s="207">
        <v>600</v>
      </c>
      <c r="M6" s="207">
        <f>I6+J6+K6+L6</f>
        <v>2743.2022</v>
      </c>
      <c r="N6" s="207">
        <f>M6*10</f>
        <v>27432.022</v>
      </c>
    </row>
    <row r="7" spans="1:14" ht="12.75">
      <c r="A7" s="206">
        <v>2</v>
      </c>
      <c r="B7" s="206">
        <v>56771</v>
      </c>
      <c r="C7" s="206" t="s">
        <v>363</v>
      </c>
      <c r="D7" s="206" t="s">
        <v>366</v>
      </c>
      <c r="E7" s="206" t="s">
        <v>368</v>
      </c>
      <c r="F7" s="206">
        <v>32</v>
      </c>
      <c r="G7" s="206">
        <v>583.92</v>
      </c>
      <c r="H7" s="207">
        <f>G7*9%</f>
        <v>52.5528</v>
      </c>
      <c r="I7" s="207">
        <f>G7+H7</f>
        <v>636.4728</v>
      </c>
      <c r="J7" s="207">
        <v>1118</v>
      </c>
      <c r="K7" s="207">
        <v>400</v>
      </c>
      <c r="L7" s="207">
        <v>600</v>
      </c>
      <c r="M7" s="207">
        <f>I7+J7+K7+L7</f>
        <v>2754.4728</v>
      </c>
      <c r="N7" s="207">
        <f>M7*10</f>
        <v>27544.728</v>
      </c>
    </row>
    <row r="8" spans="1:14" ht="12.75">
      <c r="A8" s="206">
        <v>3</v>
      </c>
      <c r="B8" s="206">
        <v>56849</v>
      </c>
      <c r="C8" s="206" t="s">
        <v>364</v>
      </c>
      <c r="D8" s="206" t="s">
        <v>366</v>
      </c>
      <c r="E8" s="206" t="s">
        <v>368</v>
      </c>
      <c r="F8" s="206">
        <v>32</v>
      </c>
      <c r="G8" s="206">
        <v>583.64</v>
      </c>
      <c r="H8" s="207">
        <f>G8*9%</f>
        <v>52.5276</v>
      </c>
      <c r="I8" s="207">
        <f>G8+H8</f>
        <v>636.1676</v>
      </c>
      <c r="J8" s="207">
        <v>1118</v>
      </c>
      <c r="K8" s="207">
        <v>400</v>
      </c>
      <c r="L8" s="207">
        <v>600</v>
      </c>
      <c r="M8" s="207">
        <f>I8+J8+K8+L8</f>
        <v>2754.1675999999998</v>
      </c>
      <c r="N8" s="207">
        <f>M8*10</f>
        <v>27541.676</v>
      </c>
    </row>
    <row r="9" spans="1:14" ht="12.75">
      <c r="A9" s="206">
        <v>4</v>
      </c>
      <c r="B9" s="206">
        <v>56936</v>
      </c>
      <c r="C9" s="206" t="s">
        <v>365</v>
      </c>
      <c r="D9" s="206" t="s">
        <v>349</v>
      </c>
      <c r="E9" s="206" t="s">
        <v>369</v>
      </c>
      <c r="F9" s="206">
        <v>32</v>
      </c>
      <c r="G9" s="206">
        <v>583.79</v>
      </c>
      <c r="H9" s="207">
        <f>G9*9%</f>
        <v>52.54109999999999</v>
      </c>
      <c r="I9" s="207">
        <f>G9+H9</f>
        <v>636.3311</v>
      </c>
      <c r="J9" s="207">
        <v>1118</v>
      </c>
      <c r="K9" s="207">
        <v>400</v>
      </c>
      <c r="L9" s="207">
        <v>600</v>
      </c>
      <c r="M9" s="207">
        <f>I9+J9+K9+L9</f>
        <v>2754.3311</v>
      </c>
      <c r="N9" s="207">
        <f>M9*10</f>
        <v>27543.310999999998</v>
      </c>
    </row>
    <row r="11" spans="1:14" ht="12.75">
      <c r="A11" s="245" t="s">
        <v>385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</row>
    <row r="13" spans="1:13" ht="12.75">
      <c r="A13" s="205" t="s">
        <v>356</v>
      </c>
      <c r="B13" s="205" t="s">
        <v>357</v>
      </c>
      <c r="C13" s="205" t="s">
        <v>358</v>
      </c>
      <c r="D13" s="205" t="s">
        <v>359</v>
      </c>
      <c r="E13" s="205" t="s">
        <v>360</v>
      </c>
      <c r="F13" s="244" t="s">
        <v>358</v>
      </c>
      <c r="G13" s="244"/>
      <c r="H13" s="244"/>
      <c r="I13" s="244"/>
      <c r="J13" s="244" t="s">
        <v>359</v>
      </c>
      <c r="K13" s="244"/>
      <c r="L13" s="244"/>
      <c r="M13" s="205" t="s">
        <v>360</v>
      </c>
    </row>
    <row r="14" spans="1:13" ht="12.75">
      <c r="A14" s="206">
        <v>1</v>
      </c>
      <c r="B14" s="206">
        <v>113634</v>
      </c>
      <c r="C14" s="208" t="s">
        <v>378</v>
      </c>
      <c r="D14" s="206" t="s">
        <v>118</v>
      </c>
      <c r="E14" s="206" t="s">
        <v>367</v>
      </c>
      <c r="F14" s="246" t="s">
        <v>362</v>
      </c>
      <c r="G14" s="246"/>
      <c r="H14" s="246"/>
      <c r="I14" s="246"/>
      <c r="J14" s="247" t="s">
        <v>118</v>
      </c>
      <c r="K14" s="247"/>
      <c r="L14" s="247"/>
      <c r="M14" s="209" t="s">
        <v>367</v>
      </c>
    </row>
    <row r="15" spans="1:13" ht="12.75">
      <c r="A15" s="206">
        <v>2</v>
      </c>
      <c r="B15" s="206">
        <v>113270</v>
      </c>
      <c r="C15" s="208" t="s">
        <v>379</v>
      </c>
      <c r="D15" s="208" t="s">
        <v>48</v>
      </c>
      <c r="E15" s="206" t="s">
        <v>368</v>
      </c>
      <c r="F15" s="246" t="s">
        <v>363</v>
      </c>
      <c r="G15" s="246"/>
      <c r="H15" s="246"/>
      <c r="I15" s="246"/>
      <c r="J15" s="247" t="s">
        <v>366</v>
      </c>
      <c r="K15" s="247"/>
      <c r="L15" s="247"/>
      <c r="M15" s="209" t="s">
        <v>368</v>
      </c>
    </row>
    <row r="16" spans="1:13" ht="12.75">
      <c r="A16" s="206">
        <v>3</v>
      </c>
      <c r="B16" s="206">
        <v>113377</v>
      </c>
      <c r="C16" s="208" t="s">
        <v>380</v>
      </c>
      <c r="D16" s="208" t="s">
        <v>384</v>
      </c>
      <c r="E16" s="208" t="s">
        <v>383</v>
      </c>
      <c r="F16" s="246" t="s">
        <v>364</v>
      </c>
      <c r="G16" s="246"/>
      <c r="H16" s="246"/>
      <c r="I16" s="246"/>
      <c r="J16" s="247" t="s">
        <v>366</v>
      </c>
      <c r="K16" s="247"/>
      <c r="L16" s="247"/>
      <c r="M16" s="70" t="s">
        <v>368</v>
      </c>
    </row>
    <row r="17" spans="1:13" ht="12.75">
      <c r="A17" s="206">
        <v>4</v>
      </c>
      <c r="B17" s="206">
        <v>113346</v>
      </c>
      <c r="C17" s="208" t="s">
        <v>381</v>
      </c>
      <c r="D17" s="208" t="s">
        <v>382</v>
      </c>
      <c r="E17" s="206" t="s">
        <v>369</v>
      </c>
      <c r="F17" s="246" t="s">
        <v>365</v>
      </c>
      <c r="G17" s="246"/>
      <c r="H17" s="246"/>
      <c r="I17" s="246"/>
      <c r="J17" s="247" t="s">
        <v>349</v>
      </c>
      <c r="K17" s="247"/>
      <c r="L17" s="247"/>
      <c r="M17" s="210" t="s">
        <v>369</v>
      </c>
    </row>
  </sheetData>
  <sheetProtection/>
  <mergeCells count="12">
    <mergeCell ref="F16:I16"/>
    <mergeCell ref="F17:I17"/>
    <mergeCell ref="J14:L14"/>
    <mergeCell ref="J15:L15"/>
    <mergeCell ref="J16:L16"/>
    <mergeCell ref="J17:L17"/>
    <mergeCell ref="J13:L13"/>
    <mergeCell ref="A11:N11"/>
    <mergeCell ref="A2:N2"/>
    <mergeCell ref="F13:I13"/>
    <mergeCell ref="F14:I14"/>
    <mergeCell ref="F15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Informatica</cp:lastModifiedBy>
  <cp:lastPrinted>2008-03-13T02:27:36Z</cp:lastPrinted>
  <dcterms:created xsi:type="dcterms:W3CDTF">2003-06-20T08:37:24Z</dcterms:created>
  <dcterms:modified xsi:type="dcterms:W3CDTF">2009-01-19T13:15:21Z</dcterms:modified>
  <cp:category/>
  <cp:version/>
  <cp:contentType/>
  <cp:contentStatus/>
</cp:coreProperties>
</file>